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756" yWindow="756" windowWidth="20568" windowHeight="10776" activeTab="1"/>
  </bookViews>
  <sheets>
    <sheet name="მოგება–ზარალის ანგარიშგება" sheetId="4" r:id="rId1"/>
    <sheet name="ბალანსი" sheetId="6" r:id="rId2"/>
    <sheet name="წლიური ანგარიშგება" sheetId="5" r:id="rId3"/>
    <sheet name="ფულადი სახსრების მიმოქცევა" sheetId="10" r:id="rId4"/>
  </sheets>
  <calcPr calcId="162913"/>
</workbook>
</file>

<file path=xl/calcChain.xml><?xml version="1.0" encoding="utf-8"?>
<calcChain xmlns="http://schemas.openxmlformats.org/spreadsheetml/2006/main">
  <c r="C40" i="6" l="1"/>
  <c r="C29" i="6"/>
  <c r="C31" i="10"/>
  <c r="C30" i="10"/>
  <c r="C15" i="10"/>
  <c r="B38" i="6"/>
  <c r="B39" i="6"/>
  <c r="C22" i="6"/>
  <c r="B14" i="6"/>
  <c r="B13" i="6"/>
  <c r="F22" i="4"/>
  <c r="F19" i="4"/>
  <c r="B19" i="5" l="1"/>
  <c r="C23" i="10"/>
  <c r="C17" i="10"/>
  <c r="C33" i="10" s="1"/>
  <c r="F20" i="4"/>
  <c r="F23" i="4" s="1"/>
  <c r="F25" i="4" s="1"/>
  <c r="F16" i="4"/>
  <c r="D30" i="10" l="1"/>
  <c r="D23" i="10"/>
  <c r="D15" i="10"/>
  <c r="D17" i="10" s="1"/>
  <c r="E16" i="5"/>
  <c r="C19" i="5"/>
  <c r="C15" i="5"/>
  <c r="B15" i="5"/>
  <c r="E14" i="5"/>
  <c r="E13" i="5"/>
  <c r="F40" i="6"/>
  <c r="F33" i="6"/>
  <c r="F29" i="6"/>
  <c r="F20" i="6"/>
  <c r="F14" i="6"/>
  <c r="C20" i="6"/>
  <c r="I16" i="4"/>
  <c r="I20" i="4" s="1"/>
  <c r="I23" i="4" s="1"/>
  <c r="I25" i="4" s="1"/>
  <c r="E19" i="5" l="1"/>
  <c r="D31" i="10"/>
  <c r="D33" i="10" s="1"/>
  <c r="E15" i="5"/>
  <c r="F41" i="6"/>
  <c r="F22" i="6"/>
  <c r="C14" i="6" l="1"/>
  <c r="C33" i="6" l="1"/>
  <c r="C41" i="6"/>
</calcChain>
</file>

<file path=xl/sharedStrings.xml><?xml version="1.0" encoding="utf-8"?>
<sst xmlns="http://schemas.openxmlformats.org/spreadsheetml/2006/main" count="113" uniqueCount="104">
  <si>
    <t>საწარმო X</t>
  </si>
  <si>
    <t>საწესდებო კაპიტალი</t>
  </si>
  <si>
    <t>მისამართი:</t>
  </si>
  <si>
    <t>წარდგენის თარიღი:</t>
  </si>
  <si>
    <t>ამონაგები</t>
  </si>
  <si>
    <t>რეალიზებული პროდუქციის თვითღირეულება</t>
  </si>
  <si>
    <t>საერთო მოგება</t>
  </si>
  <si>
    <t>საერთო და ადმინისტრაციული ხარჯები</t>
  </si>
  <si>
    <t>მთლიანი საოპერაციო მოგება</t>
  </si>
  <si>
    <t>მოგების გადასახადი</t>
  </si>
  <si>
    <t>დირექტორი:</t>
  </si>
  <si>
    <t>აქტივები</t>
  </si>
  <si>
    <t>გრძელვადიანი აქტივები</t>
  </si>
  <si>
    <t>ძირითადი საშუალებები</t>
  </si>
  <si>
    <t>სულ გრძელვადიანი აქტივები</t>
  </si>
  <si>
    <t>მიმდინარე აქტივები</t>
  </si>
  <si>
    <t>სასაქონლო–მატერიალური ფასეულობები</t>
  </si>
  <si>
    <t>ფულადი სახსრები და მათი ექვივალენტები</t>
  </si>
  <si>
    <t>სულ მოკლევადიანი აქტივები</t>
  </si>
  <si>
    <t>სულ აქტივები:</t>
  </si>
  <si>
    <t>საკუთარი კაპიტალი და ვალდებულებები</t>
  </si>
  <si>
    <t>კაპიტალი და რეზერვები</t>
  </si>
  <si>
    <t>საწესდებო კაპიტალი შპს–ში</t>
  </si>
  <si>
    <t>აკუმულირებული მოგება</t>
  </si>
  <si>
    <t>სულ კაპიტალი და რეზერვები</t>
  </si>
  <si>
    <t>გრძელვადიანი ვალდებულებები</t>
  </si>
  <si>
    <t>გრძელვადიანი სესხები</t>
  </si>
  <si>
    <t>სულ გრძელვადიანი ვალდებულებები</t>
  </si>
  <si>
    <t>მოკლევადიანი ვალდებულებები</t>
  </si>
  <si>
    <t>საგადასახადო ვალდებულებები</t>
  </si>
  <si>
    <t>სულ მოკლევადიანი ვალდებულებები</t>
  </si>
  <si>
    <t>სულ საკ. კაპიტალი და ვალდებულებები</t>
  </si>
  <si>
    <t>აკუმულირებული მოგება ზარალი</t>
  </si>
  <si>
    <t>სულ</t>
  </si>
  <si>
    <t>წმინდა მოგების ცვლილება</t>
  </si>
  <si>
    <t>ფულადი ნაკადები საოპერაციო საქმიანობიდან</t>
  </si>
  <si>
    <t>ფულადი სახსრები საანგარიშგებო პერიოდის დასაწყისში</t>
  </si>
  <si>
    <t>ფულადი სახსრები საანგარიშგებო პერიოდის ბოლოს</t>
  </si>
  <si>
    <t>საპროცენტო ხარჯი</t>
  </si>
  <si>
    <t xml:space="preserve">საქმიანობის ტიპი: </t>
  </si>
  <si>
    <t xml:space="preserve">გაზომვის ერთეული: </t>
  </si>
  <si>
    <t>საანგარიშო პერიოდისათვის</t>
  </si>
  <si>
    <t xml:space="preserve">სუბიექტი: </t>
  </si>
  <si>
    <t>მიღებული ავანსი</t>
  </si>
  <si>
    <t>დარიცხული ვალდებულება</t>
  </si>
  <si>
    <t>დივიდენდი</t>
  </si>
  <si>
    <t>საკუთარ კაპიტალში ცვლილებების წლიური ანგარიშგება</t>
  </si>
  <si>
    <t>სრული შემოსავლების (მოგება – ზარალის) ანგარიშგება</t>
  </si>
  <si>
    <t>20X9 წლის 1 იანვრიდან 20X9 წლის 31 დეკემბრის ჩათვლით</t>
  </si>
  <si>
    <t>20X9 წელი</t>
  </si>
  <si>
    <t>20X8 წელი</t>
  </si>
  <si>
    <t>მოგება, მოგების გადასახადის  ხარჯამდე</t>
  </si>
  <si>
    <t>საანგარიშგებო პერიოდის  მოგება/ზარალი</t>
  </si>
  <si>
    <t>20X9 წლის 31 დეკემბრის მდგომარეობით</t>
  </si>
  <si>
    <t>31.12.20X9</t>
  </si>
  <si>
    <t>31.12.20X8</t>
  </si>
  <si>
    <t>ფინანსური მდგომარეობის ანგარიშგება (ბალანსი)</t>
  </si>
  <si>
    <t xml:space="preserve">ფულადი ნაკადების ანგარიშგება </t>
  </si>
  <si>
    <t>20X9 წლის 01. 01 დან 20X9 წლის 31.12 მდე</t>
  </si>
  <si>
    <t>მომხმარებლიდან მიღებული ფულადი სახსრები</t>
  </si>
  <si>
    <t>მომწოდებლებზე და დასაქმებულ პირებზე გაცემული ფულადი სახსრები</t>
  </si>
  <si>
    <t>საოპერაციო საქმიანობიდან შემოსული ფულადი სახსრები</t>
  </si>
  <si>
    <t>ნეტო ფულადი სახსრები საოპერაციო საქმიანობიდან</t>
  </si>
  <si>
    <t>ფულადი  ნაკადები საინვესტიციო საქმიანობიდან</t>
  </si>
  <si>
    <t>ფულადი სახსრების გასვლა გრძელვადიანი აქტივების შეძენისა და გაუმჯობესებისათვის</t>
  </si>
  <si>
    <t>ფულადი სახსრების შემოსვლა გრძელვადიანი აქტივების გაყიდვიდან</t>
  </si>
  <si>
    <t>მიღებული პროცენტები</t>
  </si>
  <si>
    <t>მიღებული დივიდენდები</t>
  </si>
  <si>
    <t>საინვენსტიციო საქმიანობაში გამოყენებული ნეტო ფულადი სახსრები</t>
  </si>
  <si>
    <t>საფინანსო საქმიანობა</t>
  </si>
  <si>
    <t>ფულადი სახსრების შემოსვლა კაპიტალის განაღდებიდან</t>
  </si>
  <si>
    <t>ფულადი სახსრების შემოსვლა გრძელვადიანი სესხებიდან</t>
  </si>
  <si>
    <t>სეხის ძირის გადახდა</t>
  </si>
  <si>
    <t>სეხის პროცენტის გადახდა</t>
  </si>
  <si>
    <t>დივიდენდის გადახდა</t>
  </si>
  <si>
    <t>ნეტო ფულადი სახსრები საფინანსო საქმიანობიდან</t>
  </si>
  <si>
    <t>ნეტო ფულადი სახსრების შემოსვლა წლის განმავლობაში</t>
  </si>
  <si>
    <t>01.01.20X9–დან 31.12.20X9–მდე</t>
  </si>
  <si>
    <t>ნაშთი 20X7 წლის 31.12–სათვის</t>
  </si>
  <si>
    <t>ნაშთი 20X8 წლის 31.12–სათვის</t>
  </si>
  <si>
    <t>სხვა შემოსავლები</t>
  </si>
  <si>
    <t>კომერციული ხარჯები</t>
  </si>
  <si>
    <t>მოთხოვნები</t>
  </si>
  <si>
    <t>სავაჭრო ვალდებულებები</t>
  </si>
  <si>
    <t>სააქციო კაპიტალის გამოშვება</t>
  </si>
  <si>
    <t>ნაშთი 20X9 წლის 31დეკემბერს</t>
  </si>
  <si>
    <t>შენ</t>
  </si>
  <si>
    <t>გადახდილი გადასახადები</t>
  </si>
  <si>
    <t>სუბიექტი:      შპს   "ილია შალიკიანი"</t>
  </si>
  <si>
    <t>საქმიანობის ტიპი:    საოჯახო საქონლის ყიდვა-გაყიდვა</t>
  </si>
  <si>
    <t>რეგისტრაციის ადგილი:      თელავი</t>
  </si>
  <si>
    <t>მისამართი:   ვაჟა ფშაველას 15</t>
  </si>
  <si>
    <t>გაზომვის ერთეული:    ლარი</t>
  </si>
  <si>
    <t>წარდგენის თარიღი:    31.12.2019</t>
  </si>
  <si>
    <t>-</t>
  </si>
  <si>
    <t>ი.შალიკიანი</t>
  </si>
  <si>
    <t>სუბიექტი:     შპს "შალიკიანი ილია"</t>
  </si>
  <si>
    <t>მისამართი:    თელავი ვაჟა ფშაველას 15</t>
  </si>
  <si>
    <t>გაზომვის ერთეული:   ლარი</t>
  </si>
  <si>
    <t>წარდგენის თარიღი:  31.12.2019</t>
  </si>
  <si>
    <t>სუბიექტი:  შპს "ილია შალიკიანი"</t>
  </si>
  <si>
    <t>მისამართი:  თელავი ვაჟა ფშაველას 15</t>
  </si>
  <si>
    <t>საქმიანობის ტიპი:   საოჯახო საქონლის ყიდვა-გაყიდვა</t>
  </si>
  <si>
    <t>გაზომვის ერთეული:  ლარი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</si>
</sst>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Sylfaen"/>
      <family val="1"/>
    </font>
    <font>
      <b/>
      <sz val="11"/>
      <name val="Sylfaen"/>
      <family val="1"/>
    </font>
    <font>
      <b/>
      <sz val="16"/>
      <name val="Sylfaen"/>
      <family val="1"/>
    </font>
    <font>
      <sz val="10"/>
      <name val="Sylfaen"/>
      <family val="1"/>
    </font>
    <font>
      <b/>
      <i/>
      <sz val="12"/>
      <name val="Sylfaen"/>
      <family val="1"/>
    </font>
    <font>
      <b/>
      <i/>
      <sz val="10"/>
      <name val="Sylfaen"/>
      <family val="1"/>
    </font>
    <font>
      <sz val="12"/>
      <name val="Sylfaen"/>
      <family val="1"/>
    </font>
    <font>
      <sz val="11"/>
      <name val="Sylfaen"/>
      <family val="1"/>
    </font>
    <font>
      <i/>
      <sz val="11"/>
      <name val="Sylfaen"/>
      <family val="1"/>
    </font>
    <font>
      <b/>
      <sz val="10"/>
      <name val="Sylfaen"/>
      <family val="1"/>
    </font>
    <font>
      <sz val="10"/>
      <color theme="1"/>
      <name val="Sylfaen"/>
      <family val="1"/>
    </font>
    <font>
      <sz val="9"/>
      <color theme="1"/>
      <name val="Sylfaen"/>
      <family val="1"/>
    </font>
    <font>
      <b/>
      <sz val="10"/>
      <color theme="1"/>
      <name val="Sylfaen"/>
      <family val="1"/>
    </font>
    <font>
      <sz val="11"/>
      <name val="Sylfaen"/>
      <family val="1"/>
      <charset val="204"/>
    </font>
    <font>
      <sz val="10"/>
      <color theme="1"/>
      <name val="Sylfaen"/>
      <family val="1"/>
      <charset val="204"/>
    </font>
    <font>
      <b/>
      <i/>
      <sz val="9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7" fillId="2" borderId="0" xfId="1" applyNumberFormat="1" applyFont="1" applyFill="1" applyAlignment="1">
      <alignment horizontal="center"/>
    </xf>
    <xf numFmtId="0" fontId="6" fillId="2" borderId="0" xfId="1" applyFont="1" applyFill="1" applyAlignment="1"/>
    <xf numFmtId="0" fontId="11" fillId="2" borderId="0" xfId="1" applyFont="1" applyFill="1" applyAlignment="1">
      <alignment horizontal="center"/>
    </xf>
    <xf numFmtId="2" fontId="9" fillId="2" borderId="0" xfId="1" applyNumberFormat="1" applyFont="1" applyFill="1" applyAlignment="1">
      <alignment horizontal="center"/>
    </xf>
    <xf numFmtId="0" fontId="11" fillId="2" borderId="0" xfId="1" applyFont="1" applyFill="1"/>
    <xf numFmtId="0" fontId="6" fillId="2" borderId="0" xfId="1" applyFont="1" applyFill="1" applyAlignment="1">
      <alignment horizontal="left"/>
    </xf>
    <xf numFmtId="3" fontId="12" fillId="2" borderId="0" xfId="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Border="1" applyAlignment="1">
      <alignment horizontal="left"/>
    </xf>
    <xf numFmtId="3" fontId="12" fillId="2" borderId="3" xfId="1" applyNumberFormat="1" applyFont="1" applyFill="1" applyBorder="1" applyAlignment="1">
      <alignment horizontal="center"/>
    </xf>
    <xf numFmtId="3" fontId="5" fillId="2" borderId="0" xfId="1" applyNumberFormat="1" applyFont="1" applyFill="1" applyAlignment="1">
      <alignment horizontal="center" wrapText="1"/>
    </xf>
    <xf numFmtId="0" fontId="5" fillId="2" borderId="0" xfId="1" applyFont="1" applyFill="1" applyAlignment="1">
      <alignment horizontal="left"/>
    </xf>
    <xf numFmtId="3" fontId="12" fillId="2" borderId="0" xfId="1" applyNumberFormat="1" applyFont="1" applyFill="1" applyAlignment="1">
      <alignment horizontal="center" wrapText="1"/>
    </xf>
    <xf numFmtId="0" fontId="12" fillId="2" borderId="0" xfId="1" applyFont="1" applyFill="1" applyAlignment="1">
      <alignment horizontal="center"/>
    </xf>
    <xf numFmtId="49" fontId="6" fillId="2" borderId="0" xfId="1" applyNumberFormat="1" applyFont="1" applyFill="1" applyAlignment="1">
      <alignment horizontal="left"/>
    </xf>
    <xf numFmtId="3" fontId="5" fillId="2" borderId="2" xfId="1" applyNumberFormat="1" applyFont="1" applyFill="1" applyBorder="1" applyAlignment="1">
      <alignment horizontal="center" wrapText="1"/>
    </xf>
    <xf numFmtId="49" fontId="5" fillId="2" borderId="0" xfId="1" applyNumberFormat="1" applyFont="1" applyFill="1" applyAlignment="1">
      <alignment horizontal="left"/>
    </xf>
    <xf numFmtId="49" fontId="12" fillId="2" borderId="0" xfId="1" applyNumberFormat="1" applyFont="1" applyFill="1" applyAlignment="1">
      <alignment horizontal="left"/>
    </xf>
    <xf numFmtId="1" fontId="12" fillId="2" borderId="4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4" fillId="2" borderId="0" xfId="1" applyFont="1" applyFill="1" applyAlignment="1">
      <alignment horizontal="left"/>
    </xf>
    <xf numFmtId="0" fontId="14" fillId="2" borderId="5" xfId="1" applyFont="1" applyFill="1" applyBorder="1" applyAlignment="1">
      <alignment horizontal="left"/>
    </xf>
    <xf numFmtId="0" fontId="14" fillId="2" borderId="0" xfId="1" applyFont="1" applyFill="1" applyAlignment="1">
      <alignment horizontal="center"/>
    </xf>
    <xf numFmtId="0" fontId="12" fillId="2" borderId="0" xfId="1" applyFont="1" applyFill="1" applyAlignment="1"/>
    <xf numFmtId="0" fontId="14" fillId="2" borderId="0" xfId="1" applyFont="1" applyFill="1" applyAlignment="1"/>
    <xf numFmtId="0" fontId="8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14" fillId="2" borderId="0" xfId="1" applyFont="1" applyFill="1" applyBorder="1" applyAlignment="1">
      <alignment horizontal="left"/>
    </xf>
    <xf numFmtId="2" fontId="9" fillId="2" borderId="0" xfId="1" applyNumberFormat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/>
    </xf>
    <xf numFmtId="3" fontId="5" fillId="2" borderId="0" xfId="1" applyNumberFormat="1" applyFont="1" applyFill="1" applyBorder="1" applyAlignment="1">
      <alignment horizontal="center" wrapText="1"/>
    </xf>
    <xf numFmtId="3" fontId="12" fillId="2" borderId="0" xfId="1" applyNumberFormat="1" applyFont="1" applyFill="1" applyBorder="1" applyAlignment="1">
      <alignment horizontal="center" wrapText="1"/>
    </xf>
    <xf numFmtId="0" fontId="12" fillId="2" borderId="0" xfId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0" fontId="7" fillId="2" borderId="0" xfId="0" applyFont="1" applyFill="1" applyAlignment="1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12" fillId="2" borderId="0" xfId="0" applyFont="1" applyFill="1" applyAlignment="1"/>
    <xf numFmtId="49" fontId="14" fillId="2" borderId="0" xfId="0" applyNumberFormat="1" applyFont="1" applyFill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11" fillId="2" borderId="0" xfId="0" applyFont="1" applyFill="1" applyBorder="1" applyAlignment="1"/>
    <xf numFmtId="0" fontId="6" fillId="2" borderId="0" xfId="0" applyFont="1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12" fillId="2" borderId="0" xfId="0" applyFont="1" applyFill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/>
    <xf numFmtId="0" fontId="5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right" wrapText="1"/>
    </xf>
    <xf numFmtId="3" fontId="8" fillId="2" borderId="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6" fillId="2" borderId="2" xfId="0" applyFont="1" applyFill="1" applyBorder="1" applyAlignment="1"/>
    <xf numFmtId="3" fontId="10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/>
    </xf>
    <xf numFmtId="3" fontId="14" fillId="2" borderId="4" xfId="0" applyNumberFormat="1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10" fillId="2" borderId="0" xfId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8" fillId="2" borderId="0" xfId="1" applyFont="1" applyFill="1" applyAlignment="1">
      <alignment horizontal="left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20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0" fontId="14" fillId="2" borderId="0" xfId="1" applyFont="1" applyFill="1" applyAlignment="1">
      <alignment horizontal="left"/>
    </xf>
    <xf numFmtId="0" fontId="14" fillId="2" borderId="0" xfId="1" applyFont="1" applyFill="1" applyAlignment="1"/>
    <xf numFmtId="0" fontId="3" fillId="2" borderId="0" xfId="0" applyFont="1" applyFill="1" applyAlignment="1">
      <alignment horizontal="center" vertical="center" wrapText="1"/>
    </xf>
    <xf numFmtId="0" fontId="5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49" fontId="6" fillId="2" borderId="0" xfId="1" applyNumberFormat="1" applyFont="1" applyFill="1" applyAlignment="1">
      <alignment horizontal="left"/>
    </xf>
    <xf numFmtId="0" fontId="14" fillId="2" borderId="0" xfId="1" applyFont="1" applyFill="1" applyAlignment="1">
      <alignment horizontal="right"/>
    </xf>
    <xf numFmtId="49" fontId="12" fillId="2" borderId="0" xfId="1" applyNumberFormat="1" applyFont="1" applyFill="1" applyAlignment="1">
      <alignment horizontal="left"/>
    </xf>
    <xf numFmtId="49" fontId="14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1" applyFont="1" applyFill="1" applyAlignment="1">
      <alignment horizontal="left" vertical="top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Programa konversiis qarTulad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C105"/>
  <sheetViews>
    <sheetView topLeftCell="A13" workbookViewId="0">
      <selection activeCell="F22" sqref="F22"/>
    </sheetView>
  </sheetViews>
  <sheetFormatPr defaultColWidth="9" defaultRowHeight="14.4" x14ac:dyDescent="0.3"/>
  <cols>
    <col min="1" max="1" width="43.33203125" style="1" customWidth="1"/>
    <col min="2" max="4" width="2.88671875" style="1" customWidth="1"/>
    <col min="5" max="6" width="8.109375" style="1" customWidth="1"/>
    <col min="7" max="7" width="5.33203125" style="1" customWidth="1"/>
    <col min="8" max="8" width="3.33203125" style="1" customWidth="1"/>
    <col min="9" max="9" width="9" style="1" customWidth="1"/>
    <col min="10" max="16384" width="9" style="1"/>
  </cols>
  <sheetData>
    <row r="1" spans="1:22" ht="15.75" customHeight="1" x14ac:dyDescent="0.35">
      <c r="A1" s="105" t="s">
        <v>47</v>
      </c>
      <c r="B1" s="105"/>
      <c r="C1" s="105"/>
      <c r="D1" s="105"/>
      <c r="E1" s="105"/>
      <c r="F1" s="105"/>
      <c r="G1" s="105"/>
      <c r="H1" s="105"/>
      <c r="I1" s="105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5.75" customHeight="1" x14ac:dyDescent="0.35">
      <c r="A2" s="105" t="s">
        <v>41</v>
      </c>
      <c r="B2" s="105"/>
      <c r="C2" s="105"/>
      <c r="D2" s="105"/>
      <c r="E2" s="105"/>
      <c r="F2" s="105"/>
      <c r="G2" s="105"/>
      <c r="H2" s="105"/>
      <c r="I2" s="105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2" ht="15.75" customHeight="1" x14ac:dyDescent="0.3">
      <c r="A3" s="106" t="s">
        <v>48</v>
      </c>
      <c r="B3" s="106"/>
      <c r="C3" s="106"/>
      <c r="D3" s="106"/>
      <c r="E3" s="106"/>
      <c r="F3" s="106"/>
      <c r="G3" s="106"/>
      <c r="H3" s="106"/>
      <c r="I3" s="10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customHeight="1" x14ac:dyDescent="0.3">
      <c r="A4" s="7"/>
      <c r="B4" s="7"/>
      <c r="C4" s="7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x14ac:dyDescent="0.3">
      <c r="A5" s="107" t="s">
        <v>88</v>
      </c>
      <c r="B5" s="107"/>
      <c r="C5" s="107"/>
      <c r="D5" s="107"/>
      <c r="E5" s="107"/>
      <c r="F5" s="107"/>
      <c r="G5" s="107"/>
      <c r="H5" s="107"/>
      <c r="I5" s="10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x14ac:dyDescent="0.3">
      <c r="A6" s="107" t="s">
        <v>89</v>
      </c>
      <c r="B6" s="107"/>
      <c r="C6" s="107"/>
      <c r="D6" s="107"/>
      <c r="E6" s="107"/>
      <c r="F6" s="107"/>
      <c r="G6" s="107"/>
      <c r="H6" s="107"/>
      <c r="I6" s="10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x14ac:dyDescent="0.3">
      <c r="A7" s="107" t="s">
        <v>90</v>
      </c>
      <c r="B7" s="107"/>
      <c r="C7" s="107"/>
      <c r="D7" s="107"/>
      <c r="E7" s="107"/>
      <c r="F7" s="107"/>
      <c r="G7" s="107"/>
      <c r="H7" s="107"/>
      <c r="I7" s="10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x14ac:dyDescent="0.3">
      <c r="A8" s="107" t="s">
        <v>91</v>
      </c>
      <c r="B8" s="107"/>
      <c r="C8" s="107"/>
      <c r="D8" s="107"/>
      <c r="E8" s="107"/>
      <c r="F8" s="107"/>
      <c r="G8" s="107"/>
      <c r="H8" s="107"/>
      <c r="I8" s="10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3">
      <c r="A9" s="32" t="s">
        <v>92</v>
      </c>
      <c r="B9" s="32"/>
      <c r="C9" s="32"/>
      <c r="D9" s="32"/>
      <c r="E9" s="32"/>
      <c r="F9" s="32"/>
      <c r="G9" s="32"/>
      <c r="H9" s="32"/>
      <c r="I9" s="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2" t="s">
        <v>93</v>
      </c>
      <c r="B10" s="32"/>
      <c r="C10" s="32"/>
      <c r="D10" s="32"/>
      <c r="E10" s="32"/>
      <c r="F10" s="32"/>
      <c r="G10" s="32"/>
      <c r="H10" s="32"/>
      <c r="I10" s="3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1"/>
      <c r="B11" s="31"/>
      <c r="C11" s="31"/>
      <c r="D11" s="31"/>
      <c r="E11" s="31"/>
      <c r="F11" s="31"/>
      <c r="G11" s="31"/>
      <c r="H11" s="31"/>
      <c r="I11" s="3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6.2" x14ac:dyDescent="0.35">
      <c r="A12" s="8"/>
      <c r="B12" s="8"/>
      <c r="C12" s="8"/>
      <c r="D12" s="8"/>
      <c r="E12" s="8"/>
      <c r="F12" s="9" t="s">
        <v>49</v>
      </c>
      <c r="G12" s="8"/>
      <c r="H12" s="34"/>
      <c r="I12" s="9" t="s">
        <v>50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21.6" x14ac:dyDescent="0.45">
      <c r="A13" s="10"/>
      <c r="B13" s="10"/>
      <c r="C13" s="6"/>
      <c r="D13" s="6"/>
      <c r="E13" s="6"/>
      <c r="F13" s="6"/>
      <c r="G13" s="6"/>
      <c r="H13" s="35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13" t="s">
        <v>4</v>
      </c>
      <c r="B14" s="11"/>
      <c r="C14" s="11"/>
      <c r="D14" s="11"/>
      <c r="E14" s="11"/>
      <c r="F14" s="12">
        <v>56000</v>
      </c>
      <c r="G14" s="11"/>
      <c r="H14" s="12"/>
      <c r="I14" s="12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108" t="s">
        <v>5</v>
      </c>
      <c r="B15" s="108"/>
      <c r="C15" s="108"/>
      <c r="D15" s="11"/>
      <c r="E15" s="11"/>
      <c r="F15" s="12">
        <v>42000</v>
      </c>
      <c r="G15" s="11"/>
      <c r="H15" s="12"/>
      <c r="I15" s="12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3">
      <c r="A16" s="109" t="s">
        <v>6</v>
      </c>
      <c r="B16" s="109"/>
      <c r="C16" s="109"/>
      <c r="D16" s="13"/>
      <c r="E16" s="13"/>
      <c r="F16" s="40">
        <f>F14-F15</f>
        <v>14000</v>
      </c>
      <c r="G16" s="14"/>
      <c r="H16" s="12"/>
      <c r="I16" s="40">
        <f>I14+I15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1:29" x14ac:dyDescent="0.3">
      <c r="A17" s="82" t="s">
        <v>80</v>
      </c>
      <c r="B17" s="11"/>
      <c r="C17" s="11"/>
      <c r="D17" s="13"/>
      <c r="E17" s="13"/>
      <c r="F17" s="41" t="s">
        <v>94</v>
      </c>
      <c r="G17" s="14"/>
      <c r="H17" s="12"/>
      <c r="I17" s="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9" x14ac:dyDescent="0.3">
      <c r="A18" s="82" t="s">
        <v>81</v>
      </c>
      <c r="B18" s="78"/>
      <c r="C18" s="78"/>
      <c r="D18" s="77"/>
      <c r="E18" s="77"/>
      <c r="F18" s="41" t="s">
        <v>94</v>
      </c>
      <c r="G18" s="14"/>
      <c r="H18" s="12"/>
      <c r="I18" s="41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</row>
    <row r="19" spans="1:29" ht="15" thickBot="1" x14ac:dyDescent="0.35">
      <c r="A19" s="108" t="s">
        <v>7</v>
      </c>
      <c r="B19" s="108"/>
      <c r="C19" s="108"/>
      <c r="D19" s="13"/>
      <c r="E19" s="13"/>
      <c r="F19" s="15">
        <f>1200+240+183</f>
        <v>1623</v>
      </c>
      <c r="G19" s="13"/>
      <c r="H19" s="12"/>
      <c r="I19" s="1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1:29" ht="16.2" x14ac:dyDescent="0.35">
      <c r="A20" s="110" t="s">
        <v>8</v>
      </c>
      <c r="B20" s="110"/>
      <c r="C20" s="110"/>
      <c r="D20" s="13"/>
      <c r="E20" s="13"/>
      <c r="F20" s="16">
        <f>F16-F19</f>
        <v>12377</v>
      </c>
      <c r="G20" s="17"/>
      <c r="H20" s="36"/>
      <c r="I20" s="16">
        <f>I16+I17+I18+I19</f>
        <v>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9" x14ac:dyDescent="0.3">
      <c r="A21" s="108"/>
      <c r="B21" s="108"/>
      <c r="C21" s="108"/>
      <c r="D21" s="13"/>
      <c r="E21" s="13"/>
      <c r="F21" s="18"/>
      <c r="G21" s="13"/>
      <c r="H21" s="37"/>
      <c r="I21" s="18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1:29" x14ac:dyDescent="0.3">
      <c r="A22" s="108" t="s">
        <v>38</v>
      </c>
      <c r="B22" s="108"/>
      <c r="C22" s="108"/>
      <c r="D22" s="11"/>
      <c r="E22" s="11"/>
      <c r="F22" s="19">
        <f>1500+180</f>
        <v>1680</v>
      </c>
      <c r="G22" s="11"/>
      <c r="H22" s="38"/>
      <c r="I22" s="19"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1:29" ht="16.2" x14ac:dyDescent="0.35">
      <c r="A23" s="111" t="s">
        <v>51</v>
      </c>
      <c r="B23" s="111"/>
      <c r="C23" s="111"/>
      <c r="D23" s="20"/>
      <c r="E23" s="20"/>
      <c r="F23" s="21">
        <f>F20-F22</f>
        <v>10697</v>
      </c>
      <c r="G23" s="22"/>
      <c r="H23" s="36"/>
      <c r="I23" s="21">
        <f>I20-I22</f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1:29" x14ac:dyDescent="0.3">
      <c r="A24" s="113" t="s">
        <v>9</v>
      </c>
      <c r="B24" s="113"/>
      <c r="C24" s="113"/>
      <c r="D24" s="23"/>
      <c r="E24" s="23"/>
      <c r="F24" s="24">
        <v>800</v>
      </c>
      <c r="G24" s="23"/>
      <c r="H24" s="39"/>
      <c r="I24" s="24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1:29" ht="15" thickBot="1" x14ac:dyDescent="0.35">
      <c r="A25" s="111" t="s">
        <v>52</v>
      </c>
      <c r="B25" s="111"/>
      <c r="C25" s="111"/>
      <c r="D25" s="23"/>
      <c r="E25" s="23"/>
      <c r="F25" s="41">
        <f>F23-F24</f>
        <v>9897</v>
      </c>
      <c r="G25" s="23"/>
      <c r="H25" s="25"/>
      <c r="I25" s="41">
        <f>I23+I24</f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9" ht="15" thickTop="1" x14ac:dyDescent="0.3">
      <c r="A26" s="26"/>
      <c r="B26" s="26"/>
      <c r="C26" s="26"/>
      <c r="D26" s="26"/>
      <c r="E26" s="26"/>
      <c r="F26" s="27"/>
      <c r="G26" s="26"/>
      <c r="H26" s="33"/>
      <c r="I26" s="2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9" x14ac:dyDescent="0.3">
      <c r="A27" s="26"/>
      <c r="B27" s="26"/>
      <c r="C27" s="26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9" x14ac:dyDescent="0.3">
      <c r="A28" s="26"/>
      <c r="B28" s="26"/>
      <c r="C28" s="26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9" x14ac:dyDescent="0.3">
      <c r="A29" s="112" t="s">
        <v>10</v>
      </c>
      <c r="B29" s="112"/>
      <c r="C29" s="112"/>
      <c r="D29" s="28"/>
      <c r="E29" s="28" t="s">
        <v>95</v>
      </c>
      <c r="F29" s="102"/>
      <c r="G29" s="102"/>
      <c r="H29" s="102"/>
      <c r="I29" s="10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9" x14ac:dyDescent="0.3">
      <c r="A30" s="29"/>
      <c r="B30" s="26"/>
      <c r="C30" s="11"/>
      <c r="D30" s="7"/>
      <c r="E30" s="7"/>
      <c r="F30" s="7"/>
      <c r="G30" s="7"/>
      <c r="H30" s="7"/>
      <c r="I30" s="7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9" x14ac:dyDescent="0.3">
      <c r="A31" s="29"/>
      <c r="B31" s="26"/>
      <c r="C31" s="11"/>
      <c r="D31" s="7"/>
      <c r="E31" s="7"/>
      <c r="F31" s="7"/>
      <c r="G31" s="7"/>
      <c r="H31" s="7"/>
      <c r="I31" s="7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x14ac:dyDescent="0.3">
      <c r="A32" s="29"/>
      <c r="B32" s="102"/>
      <c r="C32" s="102"/>
      <c r="D32" s="7"/>
      <c r="E32" s="7"/>
      <c r="F32" s="103"/>
      <c r="G32" s="103"/>
      <c r="H32" s="103"/>
      <c r="I32" s="10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x14ac:dyDescent="0.3">
      <c r="A33" s="29"/>
      <c r="B33" s="30"/>
      <c r="C33" s="7"/>
      <c r="D33" s="7"/>
      <c r="E33" s="7"/>
      <c r="F33" s="7"/>
      <c r="G33" s="7"/>
      <c r="H33" s="7"/>
      <c r="I33" s="7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21.6" x14ac:dyDescent="0.45">
      <c r="A34" s="29"/>
      <c r="B34" s="10"/>
      <c r="C34" s="6"/>
      <c r="D34" s="28"/>
      <c r="E34" s="28"/>
      <c r="F34" s="102"/>
      <c r="G34" s="102"/>
      <c r="H34" s="102"/>
      <c r="I34" s="102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x14ac:dyDescent="0.3">
      <c r="A37" s="2"/>
      <c r="B37" s="2"/>
      <c r="C37" s="2"/>
      <c r="D37" s="104"/>
      <c r="E37" s="10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</sheetData>
  <mergeCells count="22">
    <mergeCell ref="A23:C23"/>
    <mergeCell ref="A2:I2"/>
    <mergeCell ref="A29:C29"/>
    <mergeCell ref="A25:C25"/>
    <mergeCell ref="F29:I29"/>
    <mergeCell ref="A24:C24"/>
    <mergeCell ref="F34:I34"/>
    <mergeCell ref="B32:C32"/>
    <mergeCell ref="F32:I32"/>
    <mergeCell ref="D37:E37"/>
    <mergeCell ref="A1:I1"/>
    <mergeCell ref="A3:I3"/>
    <mergeCell ref="A5:I5"/>
    <mergeCell ref="A6:I6"/>
    <mergeCell ref="A7:I7"/>
    <mergeCell ref="A8:I8"/>
    <mergeCell ref="A15:C15"/>
    <mergeCell ref="A16:C16"/>
    <mergeCell ref="A19:C19"/>
    <mergeCell ref="A20:C20"/>
    <mergeCell ref="A21:C21"/>
    <mergeCell ref="A22:C2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W539"/>
  <sheetViews>
    <sheetView tabSelected="1" topLeftCell="A11" workbookViewId="0">
      <selection activeCell="C41" sqref="C41"/>
    </sheetView>
  </sheetViews>
  <sheetFormatPr defaultColWidth="9" defaultRowHeight="14.4" x14ac:dyDescent="0.3"/>
  <cols>
    <col min="1" max="1" width="48.109375" style="44" customWidth="1"/>
    <col min="2" max="2" width="8.33203125" style="44" customWidth="1"/>
    <col min="3" max="3" width="9.21875" style="44" customWidth="1"/>
    <col min="4" max="4" width="3.33203125" style="44" customWidth="1"/>
    <col min="5" max="5" width="7.33203125" style="44" customWidth="1"/>
    <col min="6" max="6" width="9" style="44"/>
    <col min="7" max="7" width="1.44140625" style="44" customWidth="1"/>
    <col min="8" max="8" width="0.6640625" style="44" customWidth="1"/>
    <col min="9" max="9" width="0.88671875" style="44" customWidth="1"/>
    <col min="10" max="16384" width="9" style="44"/>
  </cols>
  <sheetData>
    <row r="1" spans="1:75" ht="24.75" customHeight="1" x14ac:dyDescent="0.45">
      <c r="A1" s="116" t="s">
        <v>56</v>
      </c>
      <c r="B1" s="116"/>
      <c r="C1" s="116"/>
      <c r="D1" s="116"/>
      <c r="E1" s="116"/>
      <c r="F1" s="116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</row>
    <row r="2" spans="1:75" ht="6.75" customHeight="1" x14ac:dyDescent="0.35">
      <c r="A2" s="45"/>
      <c r="B2" s="45"/>
      <c r="C2" s="45"/>
      <c r="D2" s="45"/>
      <c r="E2" s="45"/>
      <c r="F2" s="45"/>
      <c r="G2" s="45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</row>
    <row r="3" spans="1:75" ht="15.75" customHeight="1" x14ac:dyDescent="0.35">
      <c r="A3" s="117" t="s">
        <v>53</v>
      </c>
      <c r="B3" s="117"/>
      <c r="C3" s="117"/>
      <c r="D3" s="117"/>
      <c r="E3" s="117"/>
      <c r="F3" s="117"/>
      <c r="G3" s="46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</row>
    <row r="4" spans="1:75" ht="15.75" customHeight="1" x14ac:dyDescent="0.3">
      <c r="A4" s="118" t="s">
        <v>42</v>
      </c>
      <c r="B4" s="118"/>
      <c r="C4" s="118"/>
      <c r="D4" s="118"/>
      <c r="E4" s="118"/>
      <c r="F4" s="118"/>
      <c r="G4" s="118"/>
      <c r="H4" s="118"/>
      <c r="I4" s="118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</row>
    <row r="5" spans="1:75" ht="15.75" customHeight="1" x14ac:dyDescent="0.3">
      <c r="A5" s="107" t="s">
        <v>39</v>
      </c>
      <c r="B5" s="107"/>
      <c r="C5" s="107"/>
      <c r="D5" s="107"/>
      <c r="E5" s="107"/>
      <c r="F5" s="107"/>
      <c r="G5" s="107"/>
      <c r="H5" s="107"/>
      <c r="I5" s="10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</row>
    <row r="6" spans="1:75" ht="15.75" customHeight="1" x14ac:dyDescent="0.3">
      <c r="A6" s="107" t="s">
        <v>2</v>
      </c>
      <c r="B6" s="107"/>
      <c r="C6" s="107"/>
      <c r="D6" s="107"/>
      <c r="E6" s="107"/>
      <c r="F6" s="107"/>
      <c r="G6" s="107"/>
      <c r="H6" s="107"/>
      <c r="I6" s="107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</row>
    <row r="7" spans="1:75" ht="15.75" customHeight="1" x14ac:dyDescent="0.3">
      <c r="A7" s="32" t="s">
        <v>40</v>
      </c>
      <c r="B7" s="32"/>
      <c r="C7" s="32"/>
      <c r="D7" s="32"/>
      <c r="E7" s="32"/>
      <c r="F7" s="32"/>
      <c r="G7" s="32"/>
      <c r="H7" s="32"/>
      <c r="I7" s="32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</row>
    <row r="8" spans="1:75" ht="15" customHeight="1" x14ac:dyDescent="0.3">
      <c r="A8" s="32" t="s">
        <v>3</v>
      </c>
      <c r="B8" s="32"/>
      <c r="C8" s="32"/>
      <c r="D8" s="32"/>
      <c r="E8" s="32"/>
      <c r="F8" s="32"/>
      <c r="G8" s="32"/>
      <c r="H8" s="32"/>
      <c r="I8" s="3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</row>
    <row r="9" spans="1:75" ht="15" customHeight="1" x14ac:dyDescent="0.3">
      <c r="A9" s="32"/>
      <c r="B9" s="32"/>
      <c r="C9" s="32"/>
      <c r="D9" s="32"/>
      <c r="E9" s="32"/>
      <c r="F9" s="32"/>
      <c r="G9" s="32"/>
      <c r="H9" s="32"/>
      <c r="I9" s="3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</row>
    <row r="10" spans="1:75" ht="15.75" customHeight="1" x14ac:dyDescent="0.35">
      <c r="A10" s="46" t="s">
        <v>11</v>
      </c>
      <c r="B10" s="114" t="s">
        <v>54</v>
      </c>
      <c r="C10" s="114"/>
      <c r="D10" s="46"/>
      <c r="E10" s="114" t="s">
        <v>55</v>
      </c>
      <c r="F10" s="114"/>
      <c r="G10" s="48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</row>
    <row r="11" spans="1:75" ht="5.25" customHeight="1" x14ac:dyDescent="0.35">
      <c r="A11" s="46"/>
      <c r="B11" s="46"/>
      <c r="C11" s="46"/>
      <c r="D11" s="46"/>
      <c r="E11" s="46"/>
      <c r="F11" s="46"/>
      <c r="G11" s="46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</row>
    <row r="12" spans="1:75" ht="15.75" customHeight="1" x14ac:dyDescent="0.35">
      <c r="A12" s="46" t="s">
        <v>12</v>
      </c>
      <c r="B12" s="46"/>
      <c r="C12" s="46"/>
      <c r="D12" s="46"/>
      <c r="E12" s="46"/>
      <c r="F12" s="46"/>
      <c r="G12" s="46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</row>
    <row r="13" spans="1:75" ht="15.75" customHeight="1" x14ac:dyDescent="0.3">
      <c r="A13" s="47" t="s">
        <v>13</v>
      </c>
      <c r="B13" s="61">
        <f>11000-183</f>
        <v>10817</v>
      </c>
      <c r="C13" s="47"/>
      <c r="D13" s="47"/>
      <c r="E13" s="61"/>
      <c r="F13" s="47"/>
      <c r="G13" s="47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</row>
    <row r="14" spans="1:75" ht="15.75" customHeight="1" x14ac:dyDescent="0.35">
      <c r="A14" s="46" t="s">
        <v>14</v>
      </c>
      <c r="B14" s="61">
        <f>B13</f>
        <v>10817</v>
      </c>
      <c r="C14" s="49">
        <f>B13</f>
        <v>10817</v>
      </c>
      <c r="D14" s="46"/>
      <c r="E14" s="46"/>
      <c r="F14" s="49">
        <f>E13</f>
        <v>0</v>
      </c>
      <c r="G14" s="4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</row>
    <row r="15" spans="1:75" ht="6.75" customHeight="1" x14ac:dyDescent="0.35">
      <c r="A15" s="50"/>
      <c r="B15" s="50"/>
      <c r="C15" s="51"/>
      <c r="D15" s="50"/>
      <c r="E15" s="50"/>
      <c r="F15" s="51"/>
      <c r="G15" s="5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</row>
    <row r="16" spans="1:75" ht="15.75" customHeight="1" x14ac:dyDescent="0.35">
      <c r="A16" s="46" t="s">
        <v>15</v>
      </c>
      <c r="B16" s="46"/>
      <c r="C16" s="46"/>
      <c r="D16" s="46"/>
      <c r="E16" s="46"/>
      <c r="F16" s="46"/>
      <c r="G16" s="4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</row>
    <row r="17" spans="1:75" ht="15.75" customHeight="1" x14ac:dyDescent="0.35">
      <c r="A17" s="50" t="s">
        <v>16</v>
      </c>
      <c r="B17" s="62">
        <v>18000</v>
      </c>
      <c r="C17" s="46"/>
      <c r="D17" s="46"/>
      <c r="E17" s="62"/>
      <c r="F17" s="46"/>
      <c r="G17" s="46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</row>
    <row r="18" spans="1:75" ht="15.75" customHeight="1" x14ac:dyDescent="0.35">
      <c r="A18" s="50" t="s">
        <v>82</v>
      </c>
      <c r="B18" s="62">
        <v>6000</v>
      </c>
      <c r="C18" s="46"/>
      <c r="D18" s="46"/>
      <c r="E18" s="62"/>
      <c r="F18" s="46"/>
      <c r="G18" s="46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</row>
    <row r="19" spans="1:75" ht="15.75" customHeight="1" x14ac:dyDescent="0.3">
      <c r="A19" s="47" t="s">
        <v>17</v>
      </c>
      <c r="B19" s="62">
        <v>104800</v>
      </c>
      <c r="C19" s="47"/>
      <c r="D19" s="47"/>
      <c r="E19" s="62"/>
      <c r="F19" s="47"/>
      <c r="G19" s="47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</row>
    <row r="20" spans="1:75" ht="15.75" customHeight="1" x14ac:dyDescent="0.3">
      <c r="A20" s="52" t="s">
        <v>18</v>
      </c>
      <c r="B20" s="63"/>
      <c r="C20" s="49">
        <f>B17+B19+B18</f>
        <v>128800</v>
      </c>
      <c r="D20" s="52"/>
      <c r="E20" s="63"/>
      <c r="F20" s="49">
        <f>E17+E19+E18</f>
        <v>0</v>
      </c>
      <c r="G20" s="5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</row>
    <row r="21" spans="1:75" ht="6.75" customHeight="1" x14ac:dyDescent="0.35">
      <c r="A21" s="50"/>
      <c r="B21" s="50"/>
      <c r="C21" s="51"/>
      <c r="D21" s="50"/>
      <c r="E21" s="50"/>
      <c r="F21" s="51"/>
      <c r="G21" s="50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</row>
    <row r="22" spans="1:75" ht="15.75" customHeight="1" thickBot="1" x14ac:dyDescent="0.35">
      <c r="A22" s="52" t="s">
        <v>19</v>
      </c>
      <c r="B22" s="52"/>
      <c r="C22" s="64">
        <f>C20+C14</f>
        <v>139617</v>
      </c>
      <c r="D22" s="52"/>
      <c r="E22" s="52"/>
      <c r="F22" s="64">
        <f>F20+F14</f>
        <v>0</v>
      </c>
      <c r="G22" s="5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</row>
    <row r="23" spans="1:75" ht="2.25" customHeight="1" thickTop="1" x14ac:dyDescent="0.35">
      <c r="A23" s="50"/>
      <c r="B23" s="50"/>
      <c r="C23" s="50"/>
      <c r="D23" s="50"/>
      <c r="E23" s="50"/>
      <c r="F23" s="50"/>
      <c r="G23" s="50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</row>
    <row r="24" spans="1:75" ht="15.75" customHeight="1" x14ac:dyDescent="0.35">
      <c r="A24" s="53" t="s">
        <v>20</v>
      </c>
      <c r="B24" s="53"/>
      <c r="C24" s="53"/>
      <c r="D24" s="53"/>
      <c r="E24" s="53"/>
      <c r="F24" s="53"/>
      <c r="G24" s="5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</row>
    <row r="25" spans="1:75" ht="7.5" customHeight="1" x14ac:dyDescent="0.35">
      <c r="A25" s="53"/>
      <c r="B25" s="53"/>
      <c r="C25" s="53"/>
      <c r="D25" s="53"/>
      <c r="E25" s="53"/>
      <c r="F25" s="53"/>
      <c r="G25" s="5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</row>
    <row r="26" spans="1:75" ht="15.75" customHeight="1" x14ac:dyDescent="0.3">
      <c r="A26" s="54" t="s">
        <v>21</v>
      </c>
      <c r="B26" s="54"/>
      <c r="C26" s="54"/>
      <c r="D26" s="54"/>
      <c r="E26" s="54"/>
      <c r="F26" s="54"/>
      <c r="G26" s="54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</row>
    <row r="27" spans="1:75" ht="15.75" customHeight="1" x14ac:dyDescent="0.3">
      <c r="A27" s="55" t="s">
        <v>22</v>
      </c>
      <c r="B27" s="62">
        <v>50000</v>
      </c>
      <c r="C27" s="55"/>
      <c r="D27" s="55"/>
      <c r="E27" s="62"/>
      <c r="F27" s="55"/>
      <c r="G27" s="55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</row>
    <row r="28" spans="1:75" ht="15.75" customHeight="1" x14ac:dyDescent="0.3">
      <c r="A28" s="55" t="s">
        <v>23</v>
      </c>
      <c r="B28" s="61">
        <v>8897</v>
      </c>
      <c r="C28" s="55"/>
      <c r="D28" s="55"/>
      <c r="E28" s="61"/>
      <c r="F28" s="55"/>
      <c r="G28" s="55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</row>
    <row r="29" spans="1:75" ht="15.75" customHeight="1" x14ac:dyDescent="0.3">
      <c r="A29" s="54" t="s">
        <v>24</v>
      </c>
      <c r="B29" s="54"/>
      <c r="C29" s="56">
        <f>B27+B28</f>
        <v>58897</v>
      </c>
      <c r="D29" s="54"/>
      <c r="E29" s="54"/>
      <c r="F29" s="56">
        <f>E27+E28</f>
        <v>0</v>
      </c>
      <c r="G29" s="54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</row>
    <row r="30" spans="1:75" ht="6" customHeight="1" x14ac:dyDescent="0.3">
      <c r="A30" s="55"/>
      <c r="B30" s="55"/>
      <c r="C30" s="57"/>
      <c r="D30" s="55"/>
      <c r="E30" s="55"/>
      <c r="F30" s="57"/>
      <c r="G30" s="55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</row>
    <row r="31" spans="1:75" ht="15.75" customHeight="1" x14ac:dyDescent="0.3">
      <c r="A31" s="54" t="s">
        <v>25</v>
      </c>
      <c r="B31" s="54"/>
      <c r="C31" s="54"/>
      <c r="D31" s="54"/>
      <c r="E31" s="54"/>
      <c r="F31" s="54"/>
      <c r="G31" s="54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</row>
    <row r="32" spans="1:75" ht="15.75" customHeight="1" x14ac:dyDescent="0.3">
      <c r="A32" s="55" t="s">
        <v>26</v>
      </c>
      <c r="B32" s="70">
        <v>60000</v>
      </c>
      <c r="C32" s="54"/>
      <c r="D32" s="54"/>
      <c r="E32" s="70"/>
      <c r="F32" s="54"/>
      <c r="G32" s="54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</row>
    <row r="33" spans="1:75" ht="15.75" customHeight="1" x14ac:dyDescent="0.3">
      <c r="A33" s="54" t="s">
        <v>27</v>
      </c>
      <c r="B33" s="54"/>
      <c r="C33" s="56">
        <f>B32</f>
        <v>60000</v>
      </c>
      <c r="D33" s="54"/>
      <c r="E33" s="54"/>
      <c r="F33" s="56">
        <f>E32</f>
        <v>0</v>
      </c>
      <c r="G33" s="5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</row>
    <row r="34" spans="1:75" ht="6.75" customHeight="1" x14ac:dyDescent="0.3">
      <c r="A34" s="55"/>
      <c r="B34" s="55"/>
      <c r="C34" s="57"/>
      <c r="D34" s="55"/>
      <c r="E34" s="55"/>
      <c r="F34" s="57"/>
      <c r="G34" s="55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</row>
    <row r="35" spans="1:75" ht="15.75" customHeight="1" x14ac:dyDescent="0.3">
      <c r="A35" s="54" t="s">
        <v>28</v>
      </c>
      <c r="B35" s="54"/>
      <c r="C35" s="54"/>
      <c r="D35" s="54"/>
      <c r="E35" s="54"/>
      <c r="F35" s="54"/>
      <c r="G35" s="54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</row>
    <row r="36" spans="1:75" ht="15.75" customHeight="1" x14ac:dyDescent="0.3">
      <c r="A36" s="55" t="s">
        <v>43</v>
      </c>
      <c r="B36" s="62" t="s">
        <v>94</v>
      </c>
      <c r="C36" s="55"/>
      <c r="D36" s="55"/>
      <c r="E36" s="62"/>
      <c r="F36" s="55"/>
      <c r="G36" s="55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</row>
    <row r="37" spans="1:75" ht="15.75" customHeight="1" x14ac:dyDescent="0.3">
      <c r="A37" s="55" t="s">
        <v>83</v>
      </c>
      <c r="B37" s="62">
        <v>18000</v>
      </c>
      <c r="C37" s="55"/>
      <c r="D37" s="55"/>
      <c r="E37" s="62"/>
      <c r="F37" s="55"/>
      <c r="G37" s="55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</row>
    <row r="38" spans="1:75" ht="15.75" customHeight="1" x14ac:dyDescent="0.3">
      <c r="A38" s="55" t="s">
        <v>29</v>
      </c>
      <c r="B38" s="62">
        <f>980</f>
        <v>980</v>
      </c>
      <c r="C38" s="55"/>
      <c r="D38" s="55"/>
      <c r="E38" s="62"/>
      <c r="F38" s="55"/>
      <c r="G38" s="55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</row>
    <row r="39" spans="1:75" ht="15.75" customHeight="1" x14ac:dyDescent="0.3">
      <c r="A39" s="55" t="s">
        <v>44</v>
      </c>
      <c r="B39" s="61">
        <f>1500+240</f>
        <v>1740</v>
      </c>
      <c r="C39" s="55"/>
      <c r="D39" s="55"/>
      <c r="E39" s="61"/>
      <c r="F39" s="55"/>
      <c r="G39" s="55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</row>
    <row r="40" spans="1:75" ht="15.75" customHeight="1" x14ac:dyDescent="0.35">
      <c r="A40" s="58" t="s">
        <v>30</v>
      </c>
      <c r="C40" s="71">
        <f>B39+B38+B37</f>
        <v>20720</v>
      </c>
      <c r="D40" s="58"/>
      <c r="F40" s="71">
        <f>E36+E38+E39+E37</f>
        <v>0</v>
      </c>
      <c r="G40" s="58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</row>
    <row r="41" spans="1:75" ht="15" thickBot="1" x14ac:dyDescent="0.35">
      <c r="A41" s="52" t="s">
        <v>31</v>
      </c>
      <c r="B41" s="59"/>
      <c r="C41" s="64">
        <f>C29+C33+C40</f>
        <v>139617</v>
      </c>
      <c r="D41" s="59"/>
      <c r="E41" s="59"/>
      <c r="F41" s="64">
        <f>F29+F33+F40</f>
        <v>0</v>
      </c>
      <c r="G41" s="59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</row>
    <row r="42" spans="1:75" ht="15" thickTop="1" x14ac:dyDescent="0.3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</row>
    <row r="43" spans="1:75" ht="9" customHeight="1" x14ac:dyDescent="0.3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</row>
    <row r="44" spans="1:75" x14ac:dyDescent="0.3">
      <c r="A44" s="60" t="s">
        <v>10</v>
      </c>
      <c r="B44" s="115" t="s">
        <v>95</v>
      </c>
      <c r="C44" s="115"/>
      <c r="D44" s="115"/>
      <c r="E44" s="115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</row>
    <row r="45" spans="1:75" x14ac:dyDescent="0.3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</row>
    <row r="46" spans="1:75" x14ac:dyDescent="0.3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</row>
    <row r="47" spans="1:75" x14ac:dyDescent="0.3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</row>
    <row r="48" spans="1:75" x14ac:dyDescent="0.3">
      <c r="A48" s="43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</row>
    <row r="49" spans="1:75" x14ac:dyDescent="0.3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</row>
    <row r="50" spans="1:75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</row>
    <row r="51" spans="1:75" x14ac:dyDescent="0.3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</row>
    <row r="52" spans="1:75" x14ac:dyDescent="0.3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</row>
    <row r="53" spans="1:75" x14ac:dyDescent="0.3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</row>
    <row r="54" spans="1:75" x14ac:dyDescent="0.3">
      <c r="A54" s="43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</row>
    <row r="55" spans="1:75" x14ac:dyDescent="0.3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</row>
    <row r="56" spans="1:75" x14ac:dyDescent="0.3">
      <c r="A56" s="43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</row>
    <row r="57" spans="1:75" x14ac:dyDescent="0.3">
      <c r="A57" s="43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</row>
    <row r="58" spans="1:75" x14ac:dyDescent="0.3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</row>
    <row r="59" spans="1:75" x14ac:dyDescent="0.3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</row>
    <row r="60" spans="1:75" x14ac:dyDescent="0.3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</row>
    <row r="61" spans="1:75" x14ac:dyDescent="0.3">
      <c r="A61" s="43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</row>
    <row r="62" spans="1:75" x14ac:dyDescent="0.3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</row>
    <row r="63" spans="1:75" x14ac:dyDescent="0.3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</row>
    <row r="64" spans="1:75" x14ac:dyDescent="0.3">
      <c r="A64" s="43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</row>
    <row r="65" spans="1:75" x14ac:dyDescent="0.3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</row>
    <row r="66" spans="1:75" x14ac:dyDescent="0.3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</row>
    <row r="67" spans="1:75" x14ac:dyDescent="0.3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</row>
    <row r="68" spans="1:75" x14ac:dyDescent="0.3">
      <c r="A68" s="43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</row>
    <row r="69" spans="1:75" x14ac:dyDescent="0.3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</row>
    <row r="70" spans="1:75" x14ac:dyDescent="0.3">
      <c r="A70" s="43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</row>
    <row r="71" spans="1:75" x14ac:dyDescent="0.3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</row>
    <row r="72" spans="1:75" x14ac:dyDescent="0.3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</row>
    <row r="73" spans="1:75" x14ac:dyDescent="0.3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</row>
    <row r="74" spans="1:75" x14ac:dyDescent="0.3">
      <c r="A74" s="43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</row>
    <row r="75" spans="1:75" x14ac:dyDescent="0.3">
      <c r="A75" s="43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</row>
    <row r="76" spans="1:75" x14ac:dyDescent="0.3">
      <c r="A76" s="43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</row>
    <row r="77" spans="1:75" x14ac:dyDescent="0.3">
      <c r="A77" s="43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</row>
    <row r="78" spans="1:75" x14ac:dyDescent="0.3">
      <c r="A78" s="43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</row>
    <row r="79" spans="1:75" x14ac:dyDescent="0.3">
      <c r="A79" s="43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</row>
    <row r="80" spans="1:75" x14ac:dyDescent="0.3">
      <c r="A80" s="43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</row>
    <row r="81" spans="1:75" x14ac:dyDescent="0.3">
      <c r="A81" s="43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</row>
    <row r="82" spans="1:75" x14ac:dyDescent="0.3">
      <c r="A82" s="43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</row>
    <row r="83" spans="1:75" x14ac:dyDescent="0.3">
      <c r="A83" s="43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</row>
    <row r="84" spans="1:75" x14ac:dyDescent="0.3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</row>
    <row r="85" spans="1:75" x14ac:dyDescent="0.3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</row>
    <row r="86" spans="1:75" x14ac:dyDescent="0.3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</row>
    <row r="87" spans="1:75" x14ac:dyDescent="0.3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</row>
    <row r="88" spans="1:75" x14ac:dyDescent="0.3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</row>
    <row r="89" spans="1:75" x14ac:dyDescent="0.3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</row>
    <row r="90" spans="1:75" x14ac:dyDescent="0.3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</row>
    <row r="91" spans="1:75" x14ac:dyDescent="0.3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</row>
    <row r="92" spans="1:75" x14ac:dyDescent="0.3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</row>
    <row r="93" spans="1:75" x14ac:dyDescent="0.3">
      <c r="A93" s="43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</row>
    <row r="94" spans="1:75" x14ac:dyDescent="0.3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</row>
    <row r="95" spans="1:75" x14ac:dyDescent="0.3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</row>
    <row r="96" spans="1:75" x14ac:dyDescent="0.3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</row>
    <row r="97" spans="1:75" x14ac:dyDescent="0.3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</row>
    <row r="98" spans="1:75" x14ac:dyDescent="0.3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</row>
    <row r="99" spans="1:75" x14ac:dyDescent="0.3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</row>
    <row r="100" spans="1:75" x14ac:dyDescent="0.3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</row>
    <row r="101" spans="1:75" x14ac:dyDescent="0.3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</row>
    <row r="102" spans="1:75" x14ac:dyDescent="0.3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</row>
    <row r="103" spans="1:75" x14ac:dyDescent="0.3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</row>
    <row r="104" spans="1:75" x14ac:dyDescent="0.3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</row>
    <row r="105" spans="1:75" x14ac:dyDescent="0.3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</row>
    <row r="106" spans="1:75" x14ac:dyDescent="0.3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</row>
    <row r="107" spans="1:75" x14ac:dyDescent="0.3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</row>
    <row r="108" spans="1:75" x14ac:dyDescent="0.3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</row>
    <row r="109" spans="1:75" x14ac:dyDescent="0.3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</row>
    <row r="110" spans="1:75" x14ac:dyDescent="0.3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</row>
    <row r="111" spans="1:75" x14ac:dyDescent="0.3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</row>
    <row r="112" spans="1:75" x14ac:dyDescent="0.3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</row>
    <row r="113" spans="1:75" x14ac:dyDescent="0.3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</row>
    <row r="114" spans="1:75" x14ac:dyDescent="0.3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</row>
    <row r="115" spans="1:75" x14ac:dyDescent="0.3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</row>
    <row r="116" spans="1:75" x14ac:dyDescent="0.3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</row>
    <row r="117" spans="1:75" x14ac:dyDescent="0.3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</row>
    <row r="118" spans="1:75" x14ac:dyDescent="0.3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</row>
    <row r="119" spans="1:75" x14ac:dyDescent="0.3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</row>
    <row r="120" spans="1:75" x14ac:dyDescent="0.3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</row>
    <row r="121" spans="1:75" x14ac:dyDescent="0.3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</row>
    <row r="122" spans="1:75" x14ac:dyDescent="0.3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</row>
    <row r="123" spans="1:75" x14ac:dyDescent="0.3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</row>
    <row r="124" spans="1:75" x14ac:dyDescent="0.3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</row>
    <row r="125" spans="1:75" x14ac:dyDescent="0.3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</row>
    <row r="126" spans="1:75" x14ac:dyDescent="0.3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</row>
    <row r="127" spans="1:75" x14ac:dyDescent="0.3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</row>
    <row r="128" spans="1:75" x14ac:dyDescent="0.3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</row>
    <row r="129" spans="1:75" x14ac:dyDescent="0.3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</row>
    <row r="130" spans="1:75" x14ac:dyDescent="0.3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</row>
    <row r="131" spans="1:75" x14ac:dyDescent="0.3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</row>
    <row r="132" spans="1:75" x14ac:dyDescent="0.3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</row>
    <row r="133" spans="1:75" x14ac:dyDescent="0.3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</row>
    <row r="134" spans="1:75" x14ac:dyDescent="0.3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</row>
    <row r="135" spans="1:75" x14ac:dyDescent="0.3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</row>
    <row r="136" spans="1:75" x14ac:dyDescent="0.3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</row>
    <row r="137" spans="1:75" x14ac:dyDescent="0.3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</row>
    <row r="138" spans="1:75" x14ac:dyDescent="0.3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</row>
    <row r="139" spans="1:75" x14ac:dyDescent="0.3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</row>
    <row r="140" spans="1:75" x14ac:dyDescent="0.3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</row>
    <row r="141" spans="1:75" x14ac:dyDescent="0.3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</row>
    <row r="142" spans="1:75" x14ac:dyDescent="0.3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</row>
    <row r="143" spans="1:75" x14ac:dyDescent="0.3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</row>
    <row r="144" spans="1:75" x14ac:dyDescent="0.3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</row>
    <row r="145" spans="1:75" x14ac:dyDescent="0.3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</row>
    <row r="146" spans="1:75" x14ac:dyDescent="0.3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</row>
    <row r="147" spans="1:75" x14ac:dyDescent="0.3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</row>
    <row r="148" spans="1:75" x14ac:dyDescent="0.3">
      <c r="A148" s="43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</row>
    <row r="149" spans="1:75" x14ac:dyDescent="0.3">
      <c r="A149" s="43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</row>
    <row r="150" spans="1:75" x14ac:dyDescent="0.3">
      <c r="A150" s="43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</row>
    <row r="151" spans="1:75" x14ac:dyDescent="0.3">
      <c r="A151" s="43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</row>
    <row r="152" spans="1:75" x14ac:dyDescent="0.3">
      <c r="A152" s="43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</row>
    <row r="153" spans="1:75" x14ac:dyDescent="0.3">
      <c r="A153" s="43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</row>
    <row r="154" spans="1:75" x14ac:dyDescent="0.3">
      <c r="A154" s="43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</row>
    <row r="155" spans="1:75" x14ac:dyDescent="0.3">
      <c r="A155" s="43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</row>
    <row r="156" spans="1:75" x14ac:dyDescent="0.3">
      <c r="A156" s="43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</row>
    <row r="157" spans="1:75" x14ac:dyDescent="0.3">
      <c r="A157" s="43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</row>
    <row r="158" spans="1:75" x14ac:dyDescent="0.3">
      <c r="A158" s="43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</row>
    <row r="159" spans="1:75" x14ac:dyDescent="0.3">
      <c r="A159" s="43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</row>
    <row r="160" spans="1:75" x14ac:dyDescent="0.3">
      <c r="A160" s="43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</row>
    <row r="161" spans="1:75" x14ac:dyDescent="0.3">
      <c r="A161" s="43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</row>
    <row r="162" spans="1:75" x14ac:dyDescent="0.3">
      <c r="A162" s="43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</row>
    <row r="163" spans="1:75" x14ac:dyDescent="0.3">
      <c r="A163" s="43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</row>
    <row r="164" spans="1:75" x14ac:dyDescent="0.3">
      <c r="A164" s="43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</row>
    <row r="165" spans="1:75" x14ac:dyDescent="0.3">
      <c r="A165" s="43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</row>
    <row r="166" spans="1:75" x14ac:dyDescent="0.3">
      <c r="A166" s="43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</row>
    <row r="167" spans="1:75" x14ac:dyDescent="0.3">
      <c r="A167" s="43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</row>
    <row r="168" spans="1:75" x14ac:dyDescent="0.3">
      <c r="A168" s="43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</row>
    <row r="169" spans="1:75" x14ac:dyDescent="0.3">
      <c r="A169" s="43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</row>
    <row r="170" spans="1:75" x14ac:dyDescent="0.3">
      <c r="A170" s="43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</row>
    <row r="171" spans="1:75" x14ac:dyDescent="0.3">
      <c r="A171" s="43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</row>
    <row r="172" spans="1:75" x14ac:dyDescent="0.3">
      <c r="A172" s="43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</row>
    <row r="173" spans="1:75" x14ac:dyDescent="0.3">
      <c r="A173" s="43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</row>
    <row r="174" spans="1:75" x14ac:dyDescent="0.3">
      <c r="A174" s="43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</row>
    <row r="175" spans="1:75" x14ac:dyDescent="0.3">
      <c r="A175" s="43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</row>
    <row r="176" spans="1:75" x14ac:dyDescent="0.3">
      <c r="A176" s="43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</row>
    <row r="177" spans="1:75" x14ac:dyDescent="0.3">
      <c r="A177" s="43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</row>
    <row r="178" spans="1:75" x14ac:dyDescent="0.3">
      <c r="A178" s="43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</row>
    <row r="179" spans="1:75" x14ac:dyDescent="0.3">
      <c r="A179" s="43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</row>
    <row r="180" spans="1:75" x14ac:dyDescent="0.3">
      <c r="A180" s="43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</row>
    <row r="181" spans="1:75" x14ac:dyDescent="0.3">
      <c r="A181" s="43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</row>
    <row r="182" spans="1:75" x14ac:dyDescent="0.3">
      <c r="A182" s="43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</row>
    <row r="183" spans="1:75" x14ac:dyDescent="0.3">
      <c r="A183" s="43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</row>
    <row r="184" spans="1:75" x14ac:dyDescent="0.3">
      <c r="A184" s="43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</row>
    <row r="185" spans="1:75" x14ac:dyDescent="0.3">
      <c r="A185" s="43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</row>
    <row r="186" spans="1:75" x14ac:dyDescent="0.3">
      <c r="A186" s="43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</row>
    <row r="187" spans="1:75" x14ac:dyDescent="0.3">
      <c r="A187" s="43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</row>
    <row r="188" spans="1:75" x14ac:dyDescent="0.3">
      <c r="A188" s="43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</row>
    <row r="189" spans="1:75" x14ac:dyDescent="0.3">
      <c r="A189" s="43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</row>
    <row r="190" spans="1:75" x14ac:dyDescent="0.3">
      <c r="A190" s="43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</row>
    <row r="191" spans="1:75" x14ac:dyDescent="0.3">
      <c r="A191" s="43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</row>
    <row r="192" spans="1:75" x14ac:dyDescent="0.3">
      <c r="A192" s="43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</row>
    <row r="193" spans="1:75" x14ac:dyDescent="0.3">
      <c r="A193" s="43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</row>
    <row r="194" spans="1:75" x14ac:dyDescent="0.3">
      <c r="A194" s="43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</row>
    <row r="195" spans="1:75" x14ac:dyDescent="0.3">
      <c r="A195" s="43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</row>
    <row r="196" spans="1:75" x14ac:dyDescent="0.3">
      <c r="A196" s="43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</row>
    <row r="197" spans="1:75" x14ac:dyDescent="0.3">
      <c r="A197" s="43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</row>
    <row r="198" spans="1:75" x14ac:dyDescent="0.3">
      <c r="A198" s="43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</row>
    <row r="199" spans="1:75" x14ac:dyDescent="0.3">
      <c r="A199" s="43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</row>
    <row r="200" spans="1:75" x14ac:dyDescent="0.3">
      <c r="A200" s="43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</row>
    <row r="201" spans="1:75" x14ac:dyDescent="0.3">
      <c r="A201" s="43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</row>
    <row r="202" spans="1:75" x14ac:dyDescent="0.3">
      <c r="A202" s="43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</row>
    <row r="203" spans="1:75" x14ac:dyDescent="0.3">
      <c r="A203" s="43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</row>
    <row r="204" spans="1:75" x14ac:dyDescent="0.3">
      <c r="A204" s="43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</row>
    <row r="205" spans="1:75" x14ac:dyDescent="0.3">
      <c r="A205" s="43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</row>
    <row r="206" spans="1:75" x14ac:dyDescent="0.3">
      <c r="A206" s="43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</row>
    <row r="207" spans="1:75" x14ac:dyDescent="0.3">
      <c r="A207" s="43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</row>
    <row r="208" spans="1:75" x14ac:dyDescent="0.3">
      <c r="A208" s="43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</row>
    <row r="209" spans="1:75" x14ac:dyDescent="0.3">
      <c r="A209" s="43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</row>
    <row r="210" spans="1:75" x14ac:dyDescent="0.3">
      <c r="A210" s="43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</row>
    <row r="211" spans="1:75" x14ac:dyDescent="0.3">
      <c r="A211" s="43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</row>
    <row r="212" spans="1:75" x14ac:dyDescent="0.3">
      <c r="A212" s="43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</row>
    <row r="213" spans="1:75" x14ac:dyDescent="0.3">
      <c r="A213" s="43"/>
      <c r="B213" s="43"/>
      <c r="C213" s="43"/>
      <c r="D213" s="43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</row>
    <row r="214" spans="1:75" x14ac:dyDescent="0.3">
      <c r="A214" s="43"/>
      <c r="B214" s="43"/>
      <c r="C214" s="43"/>
      <c r="D214" s="43"/>
      <c r="E214" s="43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</row>
    <row r="215" spans="1:75" x14ac:dyDescent="0.3">
      <c r="A215" s="43"/>
      <c r="B215" s="43"/>
      <c r="C215" s="43"/>
      <c r="D215" s="43"/>
      <c r="E215" s="43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</row>
    <row r="216" spans="1:75" x14ac:dyDescent="0.3">
      <c r="A216" s="43"/>
      <c r="B216" s="43"/>
      <c r="C216" s="43"/>
      <c r="D216" s="43"/>
      <c r="E216" s="43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</row>
    <row r="217" spans="1:75" x14ac:dyDescent="0.3">
      <c r="A217" s="43"/>
      <c r="B217" s="43"/>
      <c r="C217" s="43"/>
      <c r="D217" s="43"/>
      <c r="E217" s="43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</row>
    <row r="218" spans="1:75" x14ac:dyDescent="0.3">
      <c r="A218" s="43"/>
      <c r="B218" s="43"/>
      <c r="C218" s="43"/>
      <c r="D218" s="43"/>
      <c r="E218" s="43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</row>
    <row r="219" spans="1:75" x14ac:dyDescent="0.3">
      <c r="A219" s="43"/>
      <c r="B219" s="43"/>
      <c r="C219" s="43"/>
      <c r="D219" s="43"/>
      <c r="E219" s="43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</row>
    <row r="220" spans="1:75" x14ac:dyDescent="0.3">
      <c r="A220" s="43"/>
      <c r="B220" s="43"/>
      <c r="C220" s="43"/>
      <c r="D220" s="43"/>
      <c r="E220" s="43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</row>
    <row r="221" spans="1:75" x14ac:dyDescent="0.3">
      <c r="A221" s="43"/>
      <c r="B221" s="43"/>
      <c r="C221" s="43"/>
      <c r="D221" s="43"/>
      <c r="E221" s="43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</row>
    <row r="222" spans="1:75" x14ac:dyDescent="0.3">
      <c r="A222" s="43"/>
      <c r="B222" s="43"/>
      <c r="C222" s="43"/>
      <c r="D222" s="43"/>
      <c r="E222" s="43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</row>
    <row r="223" spans="1:75" x14ac:dyDescent="0.3">
      <c r="A223" s="43"/>
      <c r="B223" s="43"/>
      <c r="C223" s="43"/>
      <c r="D223" s="43"/>
      <c r="E223" s="43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</row>
    <row r="224" spans="1:75" x14ac:dyDescent="0.3">
      <c r="A224" s="43"/>
      <c r="B224" s="43"/>
      <c r="C224" s="43"/>
      <c r="D224" s="43"/>
      <c r="E224" s="43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</row>
    <row r="225" spans="1:75" x14ac:dyDescent="0.3">
      <c r="A225" s="43"/>
      <c r="B225" s="43"/>
      <c r="C225" s="43"/>
      <c r="D225" s="43"/>
      <c r="E225" s="43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</row>
    <row r="226" spans="1:75" x14ac:dyDescent="0.3">
      <c r="A226" s="43"/>
      <c r="B226" s="43"/>
      <c r="C226" s="43"/>
      <c r="D226" s="43"/>
      <c r="E226" s="43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</row>
    <row r="227" spans="1:75" x14ac:dyDescent="0.3">
      <c r="A227" s="43"/>
      <c r="B227" s="43"/>
      <c r="C227" s="43"/>
      <c r="D227" s="43"/>
      <c r="E227" s="43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</row>
    <row r="228" spans="1:75" x14ac:dyDescent="0.3">
      <c r="A228" s="43"/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</row>
    <row r="229" spans="1:75" x14ac:dyDescent="0.3">
      <c r="A229" s="43"/>
      <c r="B229" s="43"/>
      <c r="C229" s="43"/>
      <c r="D229" s="43"/>
      <c r="E229" s="43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</row>
    <row r="230" spans="1:75" x14ac:dyDescent="0.3">
      <c r="A230" s="43"/>
      <c r="B230" s="43"/>
      <c r="C230" s="43"/>
      <c r="D230" s="43"/>
      <c r="E230" s="43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</row>
    <row r="231" spans="1:75" x14ac:dyDescent="0.3">
      <c r="A231" s="43"/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</row>
    <row r="232" spans="1:75" x14ac:dyDescent="0.3">
      <c r="A232" s="43"/>
      <c r="B232" s="43"/>
      <c r="C232" s="43"/>
      <c r="D232" s="43"/>
      <c r="E232" s="43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</row>
    <row r="233" spans="1:75" x14ac:dyDescent="0.3">
      <c r="A233" s="43"/>
      <c r="B233" s="43"/>
      <c r="C233" s="43"/>
      <c r="D233" s="43"/>
      <c r="E233" s="43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</row>
    <row r="234" spans="1:75" x14ac:dyDescent="0.3">
      <c r="A234" s="43"/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</row>
    <row r="235" spans="1:75" x14ac:dyDescent="0.3">
      <c r="A235" s="43"/>
      <c r="B235" s="43"/>
      <c r="C235" s="43"/>
      <c r="D235" s="43"/>
      <c r="E235" s="43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</row>
    <row r="236" spans="1:75" x14ac:dyDescent="0.3">
      <c r="A236" s="43"/>
      <c r="B236" s="43"/>
      <c r="C236" s="43"/>
      <c r="D236" s="43"/>
      <c r="E236" s="43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</row>
    <row r="237" spans="1:75" x14ac:dyDescent="0.3">
      <c r="A237" s="43"/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</row>
    <row r="238" spans="1:75" x14ac:dyDescent="0.3">
      <c r="A238" s="43"/>
      <c r="B238" s="43"/>
      <c r="C238" s="43"/>
      <c r="D238" s="43"/>
      <c r="E238" s="43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</row>
    <row r="239" spans="1:75" x14ac:dyDescent="0.3">
      <c r="A239" s="43"/>
      <c r="B239" s="43"/>
      <c r="C239" s="43"/>
      <c r="D239" s="43"/>
      <c r="E239" s="43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</row>
    <row r="240" spans="1:75" x14ac:dyDescent="0.3">
      <c r="A240" s="43"/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</row>
    <row r="241" spans="1:75" x14ac:dyDescent="0.3">
      <c r="A241" s="43"/>
      <c r="B241" s="43"/>
      <c r="C241" s="43"/>
      <c r="D241" s="43"/>
      <c r="E241" s="43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</row>
    <row r="242" spans="1:75" x14ac:dyDescent="0.3">
      <c r="A242" s="43"/>
      <c r="B242" s="43"/>
      <c r="C242" s="43"/>
      <c r="D242" s="43"/>
      <c r="E242" s="43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</row>
    <row r="243" spans="1:75" x14ac:dyDescent="0.3">
      <c r="A243" s="43"/>
      <c r="B243" s="43"/>
      <c r="C243" s="43"/>
      <c r="D243" s="43"/>
      <c r="E243" s="43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</row>
    <row r="244" spans="1:75" x14ac:dyDescent="0.3">
      <c r="A244" s="43"/>
      <c r="B244" s="43"/>
      <c r="C244" s="43"/>
      <c r="D244" s="43"/>
      <c r="E244" s="43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</row>
    <row r="245" spans="1:75" x14ac:dyDescent="0.3">
      <c r="A245" s="43"/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</row>
    <row r="246" spans="1:75" x14ac:dyDescent="0.3">
      <c r="A246" s="43"/>
      <c r="B246" s="43"/>
      <c r="C246" s="43"/>
      <c r="D246" s="43"/>
      <c r="E246" s="43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</row>
    <row r="247" spans="1:75" x14ac:dyDescent="0.3">
      <c r="A247" s="43"/>
      <c r="B247" s="43"/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</row>
    <row r="248" spans="1:75" x14ac:dyDescent="0.3">
      <c r="A248" s="43"/>
      <c r="B248" s="43"/>
      <c r="C248" s="43"/>
      <c r="D248" s="43"/>
      <c r="E248" s="43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</row>
    <row r="249" spans="1:75" x14ac:dyDescent="0.3">
      <c r="A249" s="43"/>
      <c r="B249" s="43"/>
      <c r="C249" s="43"/>
      <c r="D249" s="43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</row>
    <row r="250" spans="1:75" x14ac:dyDescent="0.3">
      <c r="A250" s="43"/>
      <c r="B250" s="43"/>
      <c r="C250" s="43"/>
      <c r="D250" s="43"/>
      <c r="E250" s="43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</row>
    <row r="251" spans="1:75" x14ac:dyDescent="0.3">
      <c r="A251" s="43"/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</row>
    <row r="252" spans="1:75" x14ac:dyDescent="0.3">
      <c r="A252" s="43"/>
      <c r="B252" s="43"/>
      <c r="C252" s="43"/>
      <c r="D252" s="43"/>
      <c r="E252" s="43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</row>
    <row r="253" spans="1:75" x14ac:dyDescent="0.3">
      <c r="A253" s="43"/>
      <c r="B253" s="43"/>
      <c r="C253" s="43"/>
      <c r="D253" s="43"/>
      <c r="E253" s="43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</row>
    <row r="254" spans="1:75" x14ac:dyDescent="0.3">
      <c r="A254" s="43"/>
      <c r="B254" s="43"/>
      <c r="C254" s="43"/>
      <c r="D254" s="43"/>
      <c r="E254" s="43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</row>
    <row r="255" spans="1:75" x14ac:dyDescent="0.3">
      <c r="A255" s="43"/>
      <c r="B255" s="43"/>
      <c r="C255" s="43"/>
      <c r="D255" s="43"/>
      <c r="E255" s="43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</row>
    <row r="256" spans="1:75" x14ac:dyDescent="0.3">
      <c r="A256" s="43"/>
      <c r="B256" s="43"/>
      <c r="C256" s="43"/>
      <c r="D256" s="43"/>
      <c r="E256" s="43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</row>
    <row r="257" spans="1:75" x14ac:dyDescent="0.3">
      <c r="A257" s="43"/>
      <c r="B257" s="43"/>
      <c r="C257" s="43"/>
      <c r="D257" s="43"/>
      <c r="E257" s="43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</row>
    <row r="258" spans="1:75" x14ac:dyDescent="0.3">
      <c r="A258" s="43"/>
      <c r="B258" s="43"/>
      <c r="C258" s="43"/>
      <c r="D258" s="43"/>
      <c r="E258" s="43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</row>
    <row r="259" spans="1:75" x14ac:dyDescent="0.3">
      <c r="A259" s="43"/>
      <c r="B259" s="43"/>
      <c r="C259" s="43"/>
      <c r="D259" s="43"/>
      <c r="E259" s="43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</row>
    <row r="260" spans="1:75" x14ac:dyDescent="0.3">
      <c r="A260" s="43"/>
      <c r="B260" s="43"/>
      <c r="C260" s="43"/>
      <c r="D260" s="43"/>
      <c r="E260" s="43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</row>
    <row r="261" spans="1:75" x14ac:dyDescent="0.3">
      <c r="A261" s="43"/>
      <c r="B261" s="43"/>
      <c r="C261" s="43"/>
      <c r="D261" s="43"/>
      <c r="E261" s="43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</row>
    <row r="262" spans="1:75" x14ac:dyDescent="0.3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</row>
    <row r="263" spans="1:75" x14ac:dyDescent="0.3">
      <c r="A263" s="43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</row>
    <row r="264" spans="1:75" x14ac:dyDescent="0.3">
      <c r="A264" s="43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</row>
    <row r="265" spans="1:75" x14ac:dyDescent="0.3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</row>
    <row r="266" spans="1:75" x14ac:dyDescent="0.3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</row>
    <row r="267" spans="1:75" x14ac:dyDescent="0.3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</row>
    <row r="268" spans="1:75" x14ac:dyDescent="0.3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</row>
    <row r="269" spans="1:75" x14ac:dyDescent="0.3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</row>
    <row r="270" spans="1:75" x14ac:dyDescent="0.3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</row>
    <row r="271" spans="1:75" x14ac:dyDescent="0.3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</row>
    <row r="272" spans="1:75" x14ac:dyDescent="0.3">
      <c r="A272" s="43"/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</row>
    <row r="273" spans="1:75" x14ac:dyDescent="0.3">
      <c r="A273" s="43"/>
      <c r="B273" s="43"/>
      <c r="C273" s="43"/>
      <c r="D273" s="43"/>
      <c r="E273" s="43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</row>
    <row r="274" spans="1:75" x14ac:dyDescent="0.3">
      <c r="A274" s="43"/>
      <c r="B274" s="43"/>
      <c r="C274" s="43"/>
      <c r="D274" s="43"/>
      <c r="E274" s="43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</row>
    <row r="275" spans="1:75" x14ac:dyDescent="0.3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</row>
    <row r="276" spans="1:75" x14ac:dyDescent="0.3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</row>
    <row r="277" spans="1:75" x14ac:dyDescent="0.3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</row>
    <row r="278" spans="1:75" x14ac:dyDescent="0.3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</row>
    <row r="279" spans="1:75" x14ac:dyDescent="0.3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</row>
    <row r="280" spans="1:75" x14ac:dyDescent="0.3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</row>
    <row r="281" spans="1:75" x14ac:dyDescent="0.3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</row>
    <row r="282" spans="1:75" x14ac:dyDescent="0.3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</row>
    <row r="283" spans="1:75" x14ac:dyDescent="0.3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</row>
    <row r="284" spans="1:75" x14ac:dyDescent="0.3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</row>
    <row r="285" spans="1:75" x14ac:dyDescent="0.3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</row>
    <row r="286" spans="1:75" x14ac:dyDescent="0.3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</row>
    <row r="287" spans="1:75" x14ac:dyDescent="0.3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</row>
    <row r="288" spans="1:75" x14ac:dyDescent="0.3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</row>
    <row r="289" spans="1:75" x14ac:dyDescent="0.3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</row>
    <row r="290" spans="1:75" x14ac:dyDescent="0.3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</row>
    <row r="291" spans="1:75" x14ac:dyDescent="0.3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</row>
    <row r="292" spans="1:75" x14ac:dyDescent="0.3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</row>
    <row r="293" spans="1:75" x14ac:dyDescent="0.3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</row>
    <row r="294" spans="1:75" x14ac:dyDescent="0.3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</row>
    <row r="295" spans="1:75" x14ac:dyDescent="0.3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</row>
    <row r="296" spans="1:75" x14ac:dyDescent="0.3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</row>
    <row r="297" spans="1:75" x14ac:dyDescent="0.3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</row>
    <row r="298" spans="1:75" x14ac:dyDescent="0.3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</row>
    <row r="299" spans="1:75" x14ac:dyDescent="0.3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</row>
    <row r="300" spans="1:75" x14ac:dyDescent="0.3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</row>
    <row r="301" spans="1:75" x14ac:dyDescent="0.3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</row>
    <row r="302" spans="1:75" x14ac:dyDescent="0.3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</row>
    <row r="303" spans="1:75" x14ac:dyDescent="0.3">
      <c r="A303" s="43"/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</row>
    <row r="304" spans="1:75" x14ac:dyDescent="0.3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</row>
    <row r="305" spans="1:75" x14ac:dyDescent="0.3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</row>
    <row r="306" spans="1:75" x14ac:dyDescent="0.3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</row>
    <row r="307" spans="1:75" x14ac:dyDescent="0.3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</row>
    <row r="308" spans="1:75" x14ac:dyDescent="0.3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</row>
    <row r="309" spans="1:75" x14ac:dyDescent="0.3">
      <c r="A309" s="43"/>
      <c r="B309" s="43"/>
      <c r="C309" s="43"/>
      <c r="D309" s="43"/>
      <c r="E309" s="43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</row>
    <row r="310" spans="1:75" x14ac:dyDescent="0.3">
      <c r="A310" s="43"/>
      <c r="B310" s="43"/>
      <c r="C310" s="43"/>
      <c r="D310" s="43"/>
      <c r="E310" s="43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</row>
    <row r="311" spans="1:75" x14ac:dyDescent="0.3">
      <c r="A311" s="43"/>
      <c r="B311" s="43"/>
      <c r="C311" s="43"/>
      <c r="D311" s="43"/>
      <c r="E311" s="43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</row>
    <row r="312" spans="1:75" x14ac:dyDescent="0.3">
      <c r="A312" s="43"/>
      <c r="B312" s="43"/>
      <c r="C312" s="43"/>
      <c r="D312" s="43"/>
      <c r="E312" s="43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</row>
    <row r="313" spans="1:75" x14ac:dyDescent="0.3">
      <c r="A313" s="43"/>
      <c r="B313" s="43"/>
      <c r="C313" s="43"/>
      <c r="D313" s="43"/>
      <c r="E313" s="43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</row>
    <row r="314" spans="1:75" x14ac:dyDescent="0.3">
      <c r="A314" s="43"/>
      <c r="B314" s="43"/>
      <c r="C314" s="43"/>
      <c r="D314" s="43"/>
      <c r="E314" s="43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</row>
    <row r="315" spans="1:75" x14ac:dyDescent="0.3">
      <c r="A315" s="43"/>
      <c r="B315" s="43"/>
      <c r="C315" s="43"/>
      <c r="D315" s="43"/>
      <c r="E315" s="43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</row>
    <row r="316" spans="1:75" x14ac:dyDescent="0.3">
      <c r="A316" s="43"/>
      <c r="B316" s="43"/>
      <c r="C316" s="43"/>
      <c r="D316" s="43"/>
      <c r="E316" s="43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</row>
    <row r="317" spans="1:75" x14ac:dyDescent="0.3">
      <c r="A317" s="43"/>
      <c r="B317" s="43"/>
      <c r="C317" s="43"/>
      <c r="D317" s="43"/>
      <c r="E317" s="43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</row>
    <row r="318" spans="1:75" x14ac:dyDescent="0.3">
      <c r="A318" s="43"/>
      <c r="B318" s="43"/>
      <c r="C318" s="43"/>
      <c r="D318" s="43"/>
      <c r="E318" s="43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</row>
    <row r="319" spans="1:75" x14ac:dyDescent="0.3">
      <c r="A319" s="43"/>
      <c r="B319" s="43"/>
      <c r="C319" s="43"/>
      <c r="D319" s="43"/>
      <c r="E319" s="43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</row>
    <row r="320" spans="1:75" x14ac:dyDescent="0.3">
      <c r="A320" s="43"/>
      <c r="B320" s="43"/>
      <c r="C320" s="43"/>
      <c r="D320" s="43"/>
      <c r="E320" s="43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</row>
    <row r="321" spans="1:75" x14ac:dyDescent="0.3">
      <c r="A321" s="43"/>
      <c r="B321" s="43"/>
      <c r="C321" s="43"/>
      <c r="D321" s="43"/>
      <c r="E321" s="43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</row>
    <row r="322" spans="1:75" x14ac:dyDescent="0.3">
      <c r="A322" s="43"/>
      <c r="B322" s="43"/>
      <c r="C322" s="43"/>
      <c r="D322" s="43"/>
      <c r="E322" s="43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</row>
    <row r="323" spans="1:75" x14ac:dyDescent="0.3">
      <c r="A323" s="43"/>
      <c r="B323" s="43"/>
      <c r="C323" s="43"/>
      <c r="D323" s="43"/>
      <c r="E323" s="43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</row>
    <row r="324" spans="1:75" x14ac:dyDescent="0.3">
      <c r="A324" s="43"/>
      <c r="B324" s="43"/>
      <c r="C324" s="43"/>
      <c r="D324" s="43"/>
      <c r="E324" s="43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</row>
    <row r="325" spans="1:75" x14ac:dyDescent="0.3">
      <c r="A325" s="43"/>
      <c r="B325" s="43"/>
      <c r="C325" s="43"/>
      <c r="D325" s="43"/>
      <c r="E325" s="43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</row>
    <row r="326" spans="1:75" x14ac:dyDescent="0.3">
      <c r="A326" s="43"/>
      <c r="B326" s="43"/>
      <c r="C326" s="43"/>
      <c r="D326" s="43"/>
      <c r="E326" s="43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</row>
    <row r="327" spans="1:75" x14ac:dyDescent="0.3">
      <c r="A327" s="43"/>
      <c r="B327" s="43"/>
      <c r="C327" s="43"/>
      <c r="D327" s="43"/>
      <c r="E327" s="43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</row>
    <row r="328" spans="1:75" x14ac:dyDescent="0.3">
      <c r="A328" s="43"/>
      <c r="B328" s="43"/>
      <c r="C328" s="43"/>
      <c r="D328" s="43"/>
      <c r="E328" s="43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</row>
    <row r="329" spans="1:75" x14ac:dyDescent="0.3">
      <c r="A329" s="43"/>
      <c r="B329" s="43"/>
      <c r="C329" s="43"/>
      <c r="D329" s="43"/>
      <c r="E329" s="43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</row>
    <row r="330" spans="1:75" x14ac:dyDescent="0.3">
      <c r="A330" s="43"/>
      <c r="B330" s="43"/>
      <c r="C330" s="43"/>
      <c r="D330" s="43"/>
      <c r="E330" s="43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</row>
    <row r="331" spans="1:75" x14ac:dyDescent="0.3">
      <c r="A331" s="43"/>
      <c r="B331" s="43"/>
      <c r="C331" s="43"/>
      <c r="D331" s="43"/>
      <c r="E331" s="43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</row>
    <row r="332" spans="1:75" x14ac:dyDescent="0.3">
      <c r="A332" s="43"/>
      <c r="B332" s="43"/>
      <c r="C332" s="43"/>
      <c r="D332" s="43"/>
      <c r="E332" s="43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</row>
    <row r="333" spans="1:75" x14ac:dyDescent="0.3">
      <c r="A333" s="43"/>
      <c r="B333" s="43"/>
      <c r="C333" s="43"/>
      <c r="D333" s="43"/>
      <c r="E333" s="43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</row>
    <row r="334" spans="1:75" x14ac:dyDescent="0.3">
      <c r="A334" s="43"/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</row>
    <row r="335" spans="1:75" x14ac:dyDescent="0.3">
      <c r="A335" s="43"/>
      <c r="B335" s="43"/>
      <c r="C335" s="43"/>
      <c r="D335" s="43"/>
      <c r="E335" s="43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</row>
    <row r="336" spans="1:75" x14ac:dyDescent="0.3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</row>
    <row r="337" spans="1:75" x14ac:dyDescent="0.3">
      <c r="A337" s="43"/>
      <c r="B337" s="43"/>
      <c r="C337" s="43"/>
      <c r="D337" s="43"/>
      <c r="E337" s="43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</row>
    <row r="338" spans="1:75" x14ac:dyDescent="0.3">
      <c r="A338" s="43"/>
      <c r="B338" s="43"/>
      <c r="C338" s="43"/>
      <c r="D338" s="43"/>
      <c r="E338" s="43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</row>
    <row r="339" spans="1:75" x14ac:dyDescent="0.3">
      <c r="A339" s="43"/>
      <c r="B339" s="43"/>
      <c r="C339" s="43"/>
      <c r="D339" s="43"/>
      <c r="E339" s="43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</row>
    <row r="340" spans="1:75" x14ac:dyDescent="0.3">
      <c r="A340" s="43"/>
      <c r="B340" s="43"/>
      <c r="C340" s="43"/>
      <c r="D340" s="43"/>
      <c r="E340" s="43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</row>
    <row r="341" spans="1:75" x14ac:dyDescent="0.3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</row>
    <row r="342" spans="1:75" x14ac:dyDescent="0.3">
      <c r="A342" s="43"/>
      <c r="B342" s="43"/>
      <c r="C342" s="43"/>
      <c r="D342" s="43"/>
      <c r="E342" s="43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</row>
    <row r="343" spans="1:75" x14ac:dyDescent="0.3">
      <c r="A343" s="43"/>
      <c r="B343" s="43"/>
      <c r="C343" s="43"/>
      <c r="D343" s="43"/>
      <c r="E343" s="43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</row>
    <row r="344" spans="1:75" x14ac:dyDescent="0.3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</row>
    <row r="345" spans="1:75" x14ac:dyDescent="0.3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</row>
    <row r="346" spans="1:75" x14ac:dyDescent="0.3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</row>
    <row r="347" spans="1:75" x14ac:dyDescent="0.3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</row>
    <row r="348" spans="1:75" x14ac:dyDescent="0.3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</row>
    <row r="349" spans="1:75" x14ac:dyDescent="0.3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</row>
    <row r="350" spans="1:75" x14ac:dyDescent="0.3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</row>
    <row r="351" spans="1:75" x14ac:dyDescent="0.3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</row>
    <row r="352" spans="1:75" x14ac:dyDescent="0.3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</row>
    <row r="353" spans="1:75" x14ac:dyDescent="0.3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</row>
    <row r="354" spans="1:75" x14ac:dyDescent="0.3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</row>
    <row r="355" spans="1:75" x14ac:dyDescent="0.3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</row>
    <row r="356" spans="1:75" x14ac:dyDescent="0.3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</row>
    <row r="357" spans="1:75" x14ac:dyDescent="0.3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</row>
    <row r="358" spans="1:75" x14ac:dyDescent="0.3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</row>
    <row r="359" spans="1:75" x14ac:dyDescent="0.3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</row>
    <row r="360" spans="1:75" x14ac:dyDescent="0.3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</row>
    <row r="361" spans="1:75" x14ac:dyDescent="0.3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</row>
    <row r="362" spans="1:75" x14ac:dyDescent="0.3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</row>
    <row r="363" spans="1:75" x14ac:dyDescent="0.3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</row>
    <row r="364" spans="1:75" x14ac:dyDescent="0.3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</row>
    <row r="365" spans="1:75" x14ac:dyDescent="0.3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  <c r="BJ365" s="43"/>
      <c r="BK365" s="43"/>
      <c r="BL365" s="43"/>
      <c r="BM365" s="43"/>
      <c r="BN365" s="43"/>
      <c r="BO365" s="43"/>
      <c r="BP365" s="43"/>
      <c r="BQ365" s="43"/>
      <c r="BR365" s="43"/>
      <c r="BS365" s="43"/>
      <c r="BT365" s="43"/>
      <c r="BU365" s="43"/>
      <c r="BV365" s="43"/>
      <c r="BW365" s="43"/>
    </row>
    <row r="366" spans="1:75" x14ac:dyDescent="0.3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  <c r="BJ366" s="43"/>
      <c r="BK366" s="43"/>
      <c r="BL366" s="43"/>
      <c r="BM366" s="43"/>
      <c r="BN366" s="43"/>
      <c r="BO366" s="43"/>
      <c r="BP366" s="43"/>
      <c r="BQ366" s="43"/>
      <c r="BR366" s="43"/>
      <c r="BS366" s="43"/>
      <c r="BT366" s="43"/>
      <c r="BU366" s="43"/>
      <c r="BV366" s="43"/>
      <c r="BW366" s="43"/>
    </row>
    <row r="367" spans="1:75" x14ac:dyDescent="0.3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  <c r="BJ367" s="43"/>
      <c r="BK367" s="43"/>
      <c r="BL367" s="43"/>
      <c r="BM367" s="43"/>
      <c r="BN367" s="43"/>
      <c r="BO367" s="43"/>
      <c r="BP367" s="43"/>
      <c r="BQ367" s="43"/>
      <c r="BR367" s="43"/>
      <c r="BS367" s="43"/>
      <c r="BT367" s="43"/>
      <c r="BU367" s="43"/>
      <c r="BV367" s="43"/>
      <c r="BW367" s="43"/>
    </row>
    <row r="368" spans="1:75" x14ac:dyDescent="0.3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  <c r="BJ368" s="43"/>
      <c r="BK368" s="43"/>
      <c r="BL368" s="43"/>
      <c r="BM368" s="43"/>
      <c r="BN368" s="43"/>
      <c r="BO368" s="43"/>
      <c r="BP368" s="43"/>
      <c r="BQ368" s="43"/>
      <c r="BR368" s="43"/>
      <c r="BS368" s="43"/>
      <c r="BT368" s="43"/>
      <c r="BU368" s="43"/>
      <c r="BV368" s="43"/>
      <c r="BW368" s="43"/>
    </row>
    <row r="369" spans="1:75" x14ac:dyDescent="0.3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  <c r="BJ369" s="43"/>
      <c r="BK369" s="43"/>
      <c r="BL369" s="43"/>
      <c r="BM369" s="43"/>
      <c r="BN369" s="43"/>
      <c r="BO369" s="43"/>
      <c r="BP369" s="43"/>
      <c r="BQ369" s="43"/>
      <c r="BR369" s="43"/>
      <c r="BS369" s="43"/>
      <c r="BT369" s="43"/>
      <c r="BU369" s="43"/>
      <c r="BV369" s="43"/>
      <c r="BW369" s="43"/>
    </row>
    <row r="370" spans="1:75" x14ac:dyDescent="0.3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  <c r="BJ370" s="43"/>
      <c r="BK370" s="43"/>
      <c r="BL370" s="43"/>
      <c r="BM370" s="43"/>
      <c r="BN370" s="43"/>
      <c r="BO370" s="43"/>
      <c r="BP370" s="43"/>
      <c r="BQ370" s="43"/>
      <c r="BR370" s="43"/>
      <c r="BS370" s="43"/>
      <c r="BT370" s="43"/>
      <c r="BU370" s="43"/>
      <c r="BV370" s="43"/>
      <c r="BW370" s="43"/>
    </row>
    <row r="371" spans="1:75" x14ac:dyDescent="0.3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  <c r="BJ371" s="43"/>
      <c r="BK371" s="43"/>
      <c r="BL371" s="43"/>
      <c r="BM371" s="43"/>
      <c r="BN371" s="43"/>
      <c r="BO371" s="43"/>
      <c r="BP371" s="43"/>
      <c r="BQ371" s="43"/>
      <c r="BR371" s="43"/>
      <c r="BS371" s="43"/>
      <c r="BT371" s="43"/>
      <c r="BU371" s="43"/>
      <c r="BV371" s="43"/>
      <c r="BW371" s="43"/>
    </row>
    <row r="372" spans="1:75" x14ac:dyDescent="0.3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  <c r="BJ372" s="43"/>
      <c r="BK372" s="43"/>
      <c r="BL372" s="43"/>
      <c r="BM372" s="43"/>
      <c r="BN372" s="43"/>
      <c r="BO372" s="43"/>
      <c r="BP372" s="43"/>
      <c r="BQ372" s="43"/>
      <c r="BR372" s="43"/>
      <c r="BS372" s="43"/>
      <c r="BT372" s="43"/>
      <c r="BU372" s="43"/>
      <c r="BV372" s="43"/>
      <c r="BW372" s="43"/>
    </row>
    <row r="373" spans="1:75" x14ac:dyDescent="0.3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  <c r="BJ373" s="43"/>
      <c r="BK373" s="43"/>
      <c r="BL373" s="43"/>
      <c r="BM373" s="43"/>
      <c r="BN373" s="43"/>
      <c r="BO373" s="43"/>
      <c r="BP373" s="43"/>
      <c r="BQ373" s="43"/>
      <c r="BR373" s="43"/>
      <c r="BS373" s="43"/>
      <c r="BT373" s="43"/>
      <c r="BU373" s="43"/>
      <c r="BV373" s="43"/>
      <c r="BW373" s="43"/>
    </row>
    <row r="374" spans="1:75" x14ac:dyDescent="0.3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  <c r="BJ374" s="43"/>
      <c r="BK374" s="43"/>
      <c r="BL374" s="43"/>
      <c r="BM374" s="43"/>
      <c r="BN374" s="43"/>
      <c r="BO374" s="43"/>
      <c r="BP374" s="43"/>
      <c r="BQ374" s="43"/>
      <c r="BR374" s="43"/>
      <c r="BS374" s="43"/>
      <c r="BT374" s="43"/>
      <c r="BU374" s="43"/>
      <c r="BV374" s="43"/>
      <c r="BW374" s="43"/>
    </row>
    <row r="375" spans="1:75" x14ac:dyDescent="0.3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  <c r="BJ375" s="43"/>
      <c r="BK375" s="43"/>
      <c r="BL375" s="43"/>
      <c r="BM375" s="43"/>
      <c r="BN375" s="43"/>
      <c r="BO375" s="43"/>
      <c r="BP375" s="43"/>
      <c r="BQ375" s="43"/>
      <c r="BR375" s="43"/>
      <c r="BS375" s="43"/>
      <c r="BT375" s="43"/>
      <c r="BU375" s="43"/>
      <c r="BV375" s="43"/>
      <c r="BW375" s="43"/>
    </row>
    <row r="376" spans="1:75" x14ac:dyDescent="0.3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  <c r="BJ376" s="43"/>
      <c r="BK376" s="43"/>
      <c r="BL376" s="43"/>
      <c r="BM376" s="43"/>
      <c r="BN376" s="43"/>
      <c r="BO376" s="43"/>
      <c r="BP376" s="43"/>
      <c r="BQ376" s="43"/>
      <c r="BR376" s="43"/>
      <c r="BS376" s="43"/>
      <c r="BT376" s="43"/>
      <c r="BU376" s="43"/>
      <c r="BV376" s="43"/>
      <c r="BW376" s="43"/>
    </row>
    <row r="377" spans="1:75" x14ac:dyDescent="0.3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  <c r="BJ377" s="43"/>
      <c r="BK377" s="43"/>
      <c r="BL377" s="43"/>
      <c r="BM377" s="43"/>
      <c r="BN377" s="43"/>
      <c r="BO377" s="43"/>
      <c r="BP377" s="43"/>
      <c r="BQ377" s="43"/>
      <c r="BR377" s="43"/>
      <c r="BS377" s="43"/>
      <c r="BT377" s="43"/>
      <c r="BU377" s="43"/>
      <c r="BV377" s="43"/>
      <c r="BW377" s="43"/>
    </row>
    <row r="378" spans="1:75" x14ac:dyDescent="0.3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  <c r="BJ378" s="43"/>
      <c r="BK378" s="43"/>
      <c r="BL378" s="43"/>
      <c r="BM378" s="43"/>
      <c r="BN378" s="43"/>
      <c r="BO378" s="43"/>
      <c r="BP378" s="43"/>
      <c r="BQ378" s="43"/>
      <c r="BR378" s="43"/>
      <c r="BS378" s="43"/>
      <c r="BT378" s="43"/>
      <c r="BU378" s="43"/>
      <c r="BV378" s="43"/>
      <c r="BW378" s="43"/>
    </row>
    <row r="379" spans="1:75" x14ac:dyDescent="0.3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  <c r="BJ379" s="43"/>
      <c r="BK379" s="43"/>
      <c r="BL379" s="43"/>
      <c r="BM379" s="43"/>
      <c r="BN379" s="43"/>
      <c r="BO379" s="43"/>
      <c r="BP379" s="43"/>
      <c r="BQ379" s="43"/>
      <c r="BR379" s="43"/>
      <c r="BS379" s="43"/>
      <c r="BT379" s="43"/>
      <c r="BU379" s="43"/>
      <c r="BV379" s="43"/>
      <c r="BW379" s="43"/>
    </row>
    <row r="380" spans="1:75" x14ac:dyDescent="0.3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  <c r="BJ380" s="43"/>
      <c r="BK380" s="43"/>
      <c r="BL380" s="43"/>
      <c r="BM380" s="43"/>
      <c r="BN380" s="43"/>
      <c r="BO380" s="43"/>
      <c r="BP380" s="43"/>
      <c r="BQ380" s="43"/>
      <c r="BR380" s="43"/>
      <c r="BS380" s="43"/>
      <c r="BT380" s="43"/>
      <c r="BU380" s="43"/>
      <c r="BV380" s="43"/>
      <c r="BW380" s="43"/>
    </row>
    <row r="381" spans="1:75" x14ac:dyDescent="0.3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  <c r="BJ381" s="43"/>
      <c r="BK381" s="43"/>
      <c r="BL381" s="43"/>
      <c r="BM381" s="43"/>
      <c r="BN381" s="43"/>
      <c r="BO381" s="43"/>
      <c r="BP381" s="43"/>
      <c r="BQ381" s="43"/>
      <c r="BR381" s="43"/>
      <c r="BS381" s="43"/>
      <c r="BT381" s="43"/>
      <c r="BU381" s="43"/>
      <c r="BV381" s="43"/>
      <c r="BW381" s="43"/>
    </row>
    <row r="382" spans="1:75" x14ac:dyDescent="0.3">
      <c r="A382" s="43"/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  <c r="BJ382" s="43"/>
      <c r="BK382" s="43"/>
      <c r="BL382" s="43"/>
      <c r="BM382" s="43"/>
      <c r="BN382" s="43"/>
      <c r="BO382" s="43"/>
      <c r="BP382" s="43"/>
      <c r="BQ382" s="43"/>
      <c r="BR382" s="43"/>
      <c r="BS382" s="43"/>
      <c r="BT382" s="43"/>
      <c r="BU382" s="43"/>
      <c r="BV382" s="43"/>
      <c r="BW382" s="43"/>
    </row>
    <row r="383" spans="1:75" x14ac:dyDescent="0.3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  <c r="BJ383" s="43"/>
      <c r="BK383" s="43"/>
      <c r="BL383" s="43"/>
      <c r="BM383" s="43"/>
      <c r="BN383" s="43"/>
      <c r="BO383" s="43"/>
      <c r="BP383" s="43"/>
      <c r="BQ383" s="43"/>
      <c r="BR383" s="43"/>
      <c r="BS383" s="43"/>
      <c r="BT383" s="43"/>
      <c r="BU383" s="43"/>
      <c r="BV383" s="43"/>
      <c r="BW383" s="43"/>
    </row>
    <row r="384" spans="1:75" x14ac:dyDescent="0.3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  <c r="BJ384" s="43"/>
      <c r="BK384" s="43"/>
      <c r="BL384" s="43"/>
      <c r="BM384" s="43"/>
      <c r="BN384" s="43"/>
      <c r="BO384" s="43"/>
      <c r="BP384" s="43"/>
      <c r="BQ384" s="43"/>
      <c r="BR384" s="43"/>
      <c r="BS384" s="43"/>
      <c r="BT384" s="43"/>
      <c r="BU384" s="43"/>
      <c r="BV384" s="43"/>
      <c r="BW384" s="43"/>
    </row>
    <row r="385" spans="1:75" x14ac:dyDescent="0.3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  <c r="BJ385" s="43"/>
      <c r="BK385" s="43"/>
      <c r="BL385" s="43"/>
      <c r="BM385" s="43"/>
      <c r="BN385" s="43"/>
      <c r="BO385" s="43"/>
      <c r="BP385" s="43"/>
      <c r="BQ385" s="43"/>
      <c r="BR385" s="43"/>
      <c r="BS385" s="43"/>
      <c r="BT385" s="43"/>
      <c r="BU385" s="43"/>
      <c r="BV385" s="43"/>
      <c r="BW385" s="43"/>
    </row>
    <row r="386" spans="1:75" x14ac:dyDescent="0.3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  <c r="BJ386" s="43"/>
      <c r="BK386" s="43"/>
      <c r="BL386" s="43"/>
      <c r="BM386" s="43"/>
      <c r="BN386" s="43"/>
      <c r="BO386" s="43"/>
      <c r="BP386" s="43"/>
      <c r="BQ386" s="43"/>
      <c r="BR386" s="43"/>
      <c r="BS386" s="43"/>
      <c r="BT386" s="43"/>
      <c r="BU386" s="43"/>
      <c r="BV386" s="43"/>
      <c r="BW386" s="43"/>
    </row>
    <row r="387" spans="1:75" x14ac:dyDescent="0.3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  <c r="BJ387" s="43"/>
      <c r="BK387" s="43"/>
      <c r="BL387" s="43"/>
      <c r="BM387" s="43"/>
      <c r="BN387" s="43"/>
      <c r="BO387" s="43"/>
      <c r="BP387" s="43"/>
      <c r="BQ387" s="43"/>
      <c r="BR387" s="43"/>
      <c r="BS387" s="43"/>
      <c r="BT387" s="43"/>
      <c r="BU387" s="43"/>
      <c r="BV387" s="43"/>
      <c r="BW387" s="43"/>
    </row>
    <row r="388" spans="1:75" x14ac:dyDescent="0.3">
      <c r="A388" s="43"/>
      <c r="B388" s="43"/>
      <c r="C388" s="43"/>
      <c r="D388" s="43"/>
      <c r="E388" s="43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  <c r="BJ388" s="43"/>
      <c r="BK388" s="43"/>
      <c r="BL388" s="43"/>
      <c r="BM388" s="43"/>
      <c r="BN388" s="43"/>
      <c r="BO388" s="43"/>
      <c r="BP388" s="43"/>
      <c r="BQ388" s="43"/>
      <c r="BR388" s="43"/>
      <c r="BS388" s="43"/>
      <c r="BT388" s="43"/>
      <c r="BU388" s="43"/>
      <c r="BV388" s="43"/>
      <c r="BW388" s="43"/>
    </row>
    <row r="389" spans="1:75" x14ac:dyDescent="0.3">
      <c r="A389" s="43"/>
      <c r="B389" s="43"/>
      <c r="C389" s="43"/>
      <c r="D389" s="43"/>
      <c r="E389" s="43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  <c r="BJ389" s="43"/>
      <c r="BK389" s="43"/>
      <c r="BL389" s="43"/>
      <c r="BM389" s="43"/>
      <c r="BN389" s="43"/>
      <c r="BO389" s="43"/>
      <c r="BP389" s="43"/>
      <c r="BQ389" s="43"/>
      <c r="BR389" s="43"/>
      <c r="BS389" s="43"/>
      <c r="BT389" s="43"/>
      <c r="BU389" s="43"/>
      <c r="BV389" s="43"/>
      <c r="BW389" s="43"/>
    </row>
    <row r="390" spans="1:75" x14ac:dyDescent="0.3">
      <c r="A390" s="43"/>
      <c r="B390" s="43"/>
      <c r="C390" s="43"/>
      <c r="D390" s="43"/>
      <c r="E390" s="43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  <c r="BJ390" s="43"/>
      <c r="BK390" s="43"/>
      <c r="BL390" s="43"/>
      <c r="BM390" s="43"/>
      <c r="BN390" s="43"/>
      <c r="BO390" s="43"/>
      <c r="BP390" s="43"/>
      <c r="BQ390" s="43"/>
      <c r="BR390" s="43"/>
      <c r="BS390" s="43"/>
      <c r="BT390" s="43"/>
      <c r="BU390" s="43"/>
      <c r="BV390" s="43"/>
      <c r="BW390" s="43"/>
    </row>
    <row r="391" spans="1:75" x14ac:dyDescent="0.3">
      <c r="A391" s="43"/>
      <c r="B391" s="43"/>
      <c r="C391" s="43"/>
      <c r="D391" s="43"/>
      <c r="E391" s="43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  <c r="BJ391" s="43"/>
      <c r="BK391" s="43"/>
      <c r="BL391" s="43"/>
      <c r="BM391" s="43"/>
      <c r="BN391" s="43"/>
      <c r="BO391" s="43"/>
      <c r="BP391" s="43"/>
      <c r="BQ391" s="43"/>
      <c r="BR391" s="43"/>
      <c r="BS391" s="43"/>
      <c r="BT391" s="43"/>
      <c r="BU391" s="43"/>
      <c r="BV391" s="43"/>
      <c r="BW391" s="43"/>
    </row>
    <row r="392" spans="1:75" x14ac:dyDescent="0.3">
      <c r="A392" s="43"/>
      <c r="B392" s="43"/>
      <c r="C392" s="43"/>
      <c r="D392" s="43"/>
      <c r="E392" s="43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  <c r="BJ392" s="43"/>
      <c r="BK392" s="43"/>
      <c r="BL392" s="43"/>
      <c r="BM392" s="43"/>
      <c r="BN392" s="43"/>
      <c r="BO392" s="43"/>
      <c r="BP392" s="43"/>
      <c r="BQ392" s="43"/>
      <c r="BR392" s="43"/>
      <c r="BS392" s="43"/>
      <c r="BT392" s="43"/>
      <c r="BU392" s="43"/>
      <c r="BV392" s="43"/>
      <c r="BW392" s="43"/>
    </row>
    <row r="393" spans="1:75" x14ac:dyDescent="0.3">
      <c r="A393" s="43"/>
      <c r="B393" s="43"/>
      <c r="C393" s="43"/>
      <c r="D393" s="43"/>
      <c r="E393" s="43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  <c r="BJ393" s="43"/>
      <c r="BK393" s="43"/>
      <c r="BL393" s="43"/>
      <c r="BM393" s="43"/>
      <c r="BN393" s="43"/>
      <c r="BO393" s="43"/>
      <c r="BP393" s="43"/>
      <c r="BQ393" s="43"/>
      <c r="BR393" s="43"/>
      <c r="BS393" s="43"/>
      <c r="BT393" s="43"/>
      <c r="BU393" s="43"/>
      <c r="BV393" s="43"/>
      <c r="BW393" s="43"/>
    </row>
    <row r="394" spans="1:75" x14ac:dyDescent="0.3">
      <c r="A394" s="43"/>
      <c r="B394" s="43"/>
      <c r="C394" s="43"/>
      <c r="D394" s="43"/>
      <c r="E394" s="43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  <c r="BJ394" s="43"/>
      <c r="BK394" s="43"/>
      <c r="BL394" s="43"/>
      <c r="BM394" s="43"/>
      <c r="BN394" s="43"/>
      <c r="BO394" s="43"/>
      <c r="BP394" s="43"/>
      <c r="BQ394" s="43"/>
      <c r="BR394" s="43"/>
      <c r="BS394" s="43"/>
      <c r="BT394" s="43"/>
      <c r="BU394" s="43"/>
      <c r="BV394" s="43"/>
      <c r="BW394" s="43"/>
    </row>
    <row r="395" spans="1:75" x14ac:dyDescent="0.3">
      <c r="A395" s="43"/>
      <c r="B395" s="43"/>
      <c r="C395" s="43"/>
      <c r="D395" s="43"/>
      <c r="E395" s="43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  <c r="BJ395" s="43"/>
      <c r="BK395" s="43"/>
      <c r="BL395" s="43"/>
      <c r="BM395" s="43"/>
      <c r="BN395" s="43"/>
      <c r="BO395" s="43"/>
      <c r="BP395" s="43"/>
      <c r="BQ395" s="43"/>
      <c r="BR395" s="43"/>
      <c r="BS395" s="43"/>
      <c r="BT395" s="43"/>
      <c r="BU395" s="43"/>
      <c r="BV395" s="43"/>
      <c r="BW395" s="43"/>
    </row>
    <row r="396" spans="1:75" x14ac:dyDescent="0.3">
      <c r="A396" s="43"/>
      <c r="B396" s="43"/>
      <c r="C396" s="43"/>
      <c r="D396" s="43"/>
      <c r="E396" s="43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  <c r="BJ396" s="43"/>
      <c r="BK396" s="43"/>
      <c r="BL396" s="43"/>
      <c r="BM396" s="43"/>
      <c r="BN396" s="43"/>
      <c r="BO396" s="43"/>
      <c r="BP396" s="43"/>
      <c r="BQ396" s="43"/>
      <c r="BR396" s="43"/>
      <c r="BS396" s="43"/>
      <c r="BT396" s="43"/>
      <c r="BU396" s="43"/>
      <c r="BV396" s="43"/>
      <c r="BW396" s="43"/>
    </row>
    <row r="397" spans="1:75" x14ac:dyDescent="0.3">
      <c r="A397" s="43"/>
      <c r="B397" s="43"/>
      <c r="C397" s="43"/>
      <c r="D397" s="43"/>
      <c r="E397" s="43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  <c r="BJ397" s="43"/>
      <c r="BK397" s="43"/>
      <c r="BL397" s="43"/>
      <c r="BM397" s="43"/>
      <c r="BN397" s="43"/>
      <c r="BO397" s="43"/>
      <c r="BP397" s="43"/>
      <c r="BQ397" s="43"/>
      <c r="BR397" s="43"/>
      <c r="BS397" s="43"/>
      <c r="BT397" s="43"/>
      <c r="BU397" s="43"/>
      <c r="BV397" s="43"/>
      <c r="BW397" s="43"/>
    </row>
    <row r="398" spans="1:75" x14ac:dyDescent="0.3">
      <c r="A398" s="43"/>
      <c r="B398" s="43"/>
      <c r="C398" s="43"/>
      <c r="D398" s="43"/>
      <c r="E398" s="43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  <c r="BJ398" s="43"/>
      <c r="BK398" s="43"/>
      <c r="BL398" s="43"/>
      <c r="BM398" s="43"/>
      <c r="BN398" s="43"/>
      <c r="BO398" s="43"/>
      <c r="BP398" s="43"/>
      <c r="BQ398" s="43"/>
      <c r="BR398" s="43"/>
      <c r="BS398" s="43"/>
      <c r="BT398" s="43"/>
      <c r="BU398" s="43"/>
      <c r="BV398" s="43"/>
      <c r="BW398" s="43"/>
    </row>
    <row r="399" spans="1:75" x14ac:dyDescent="0.3">
      <c r="A399" s="43"/>
      <c r="B399" s="43"/>
      <c r="C399" s="43"/>
      <c r="D399" s="43"/>
      <c r="E399" s="43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  <c r="BJ399" s="43"/>
      <c r="BK399" s="43"/>
      <c r="BL399" s="43"/>
      <c r="BM399" s="43"/>
      <c r="BN399" s="43"/>
      <c r="BO399" s="43"/>
      <c r="BP399" s="43"/>
      <c r="BQ399" s="43"/>
      <c r="BR399" s="43"/>
      <c r="BS399" s="43"/>
      <c r="BT399" s="43"/>
      <c r="BU399" s="43"/>
      <c r="BV399" s="43"/>
      <c r="BW399" s="43"/>
    </row>
    <row r="400" spans="1:75" x14ac:dyDescent="0.3">
      <c r="A400" s="43"/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  <c r="BJ400" s="43"/>
      <c r="BK400" s="43"/>
      <c r="BL400" s="43"/>
      <c r="BM400" s="43"/>
      <c r="BN400" s="43"/>
      <c r="BO400" s="43"/>
      <c r="BP400" s="43"/>
      <c r="BQ400" s="43"/>
      <c r="BR400" s="43"/>
      <c r="BS400" s="43"/>
      <c r="BT400" s="43"/>
      <c r="BU400" s="43"/>
      <c r="BV400" s="43"/>
      <c r="BW400" s="43"/>
    </row>
    <row r="401" spans="1:75" x14ac:dyDescent="0.3">
      <c r="A401" s="43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  <c r="BJ401" s="43"/>
      <c r="BK401" s="43"/>
      <c r="BL401" s="43"/>
      <c r="BM401" s="43"/>
      <c r="BN401" s="43"/>
      <c r="BO401" s="43"/>
      <c r="BP401" s="43"/>
      <c r="BQ401" s="43"/>
      <c r="BR401" s="43"/>
      <c r="BS401" s="43"/>
      <c r="BT401" s="43"/>
      <c r="BU401" s="43"/>
      <c r="BV401" s="43"/>
      <c r="BW401" s="43"/>
    </row>
    <row r="402" spans="1:75" x14ac:dyDescent="0.3">
      <c r="A402" s="43"/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  <c r="BJ402" s="43"/>
      <c r="BK402" s="43"/>
      <c r="BL402" s="43"/>
      <c r="BM402" s="43"/>
      <c r="BN402" s="43"/>
      <c r="BO402" s="43"/>
      <c r="BP402" s="43"/>
      <c r="BQ402" s="43"/>
      <c r="BR402" s="43"/>
      <c r="BS402" s="43"/>
      <c r="BT402" s="43"/>
      <c r="BU402" s="43"/>
      <c r="BV402" s="43"/>
      <c r="BW402" s="43"/>
    </row>
    <row r="403" spans="1:75" x14ac:dyDescent="0.3">
      <c r="A403" s="43"/>
      <c r="B403" s="43"/>
      <c r="C403" s="43"/>
      <c r="D403" s="43"/>
      <c r="E403" s="43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  <c r="BJ403" s="43"/>
      <c r="BK403" s="43"/>
      <c r="BL403" s="43"/>
      <c r="BM403" s="43"/>
      <c r="BN403" s="43"/>
      <c r="BO403" s="43"/>
      <c r="BP403" s="43"/>
      <c r="BQ403" s="43"/>
      <c r="BR403" s="43"/>
      <c r="BS403" s="43"/>
      <c r="BT403" s="43"/>
      <c r="BU403" s="43"/>
      <c r="BV403" s="43"/>
      <c r="BW403" s="43"/>
    </row>
    <row r="404" spans="1:75" x14ac:dyDescent="0.3">
      <c r="A404" s="43"/>
      <c r="B404" s="43"/>
      <c r="C404" s="43"/>
      <c r="D404" s="43"/>
      <c r="E404" s="43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  <c r="BJ404" s="43"/>
      <c r="BK404" s="43"/>
      <c r="BL404" s="43"/>
      <c r="BM404" s="43"/>
      <c r="BN404" s="43"/>
      <c r="BO404" s="43"/>
      <c r="BP404" s="43"/>
      <c r="BQ404" s="43"/>
      <c r="BR404" s="43"/>
      <c r="BS404" s="43"/>
      <c r="BT404" s="43"/>
      <c r="BU404" s="43"/>
      <c r="BV404" s="43"/>
      <c r="BW404" s="43"/>
    </row>
    <row r="405" spans="1:75" x14ac:dyDescent="0.3">
      <c r="A405" s="43"/>
      <c r="B405" s="43"/>
      <c r="C405" s="43"/>
      <c r="D405" s="43"/>
      <c r="E405" s="43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  <c r="BJ405" s="43"/>
      <c r="BK405" s="43"/>
      <c r="BL405" s="43"/>
      <c r="BM405" s="43"/>
      <c r="BN405" s="43"/>
      <c r="BO405" s="43"/>
      <c r="BP405" s="43"/>
      <c r="BQ405" s="43"/>
      <c r="BR405" s="43"/>
      <c r="BS405" s="43"/>
      <c r="BT405" s="43"/>
      <c r="BU405" s="43"/>
      <c r="BV405" s="43"/>
      <c r="BW405" s="43"/>
    </row>
    <row r="406" spans="1:75" x14ac:dyDescent="0.3">
      <c r="A406" s="43"/>
      <c r="B406" s="43"/>
      <c r="C406" s="43"/>
      <c r="D406" s="43"/>
      <c r="E406" s="43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  <c r="BJ406" s="43"/>
      <c r="BK406" s="43"/>
      <c r="BL406" s="43"/>
      <c r="BM406" s="43"/>
      <c r="BN406" s="43"/>
      <c r="BO406" s="43"/>
      <c r="BP406" s="43"/>
      <c r="BQ406" s="43"/>
      <c r="BR406" s="43"/>
      <c r="BS406" s="43"/>
      <c r="BT406" s="43"/>
      <c r="BU406" s="43"/>
      <c r="BV406" s="43"/>
      <c r="BW406" s="43"/>
    </row>
    <row r="407" spans="1:75" x14ac:dyDescent="0.3">
      <c r="A407" s="43"/>
      <c r="B407" s="43"/>
      <c r="C407" s="43"/>
      <c r="D407" s="43"/>
      <c r="E407" s="43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  <c r="BJ407" s="43"/>
      <c r="BK407" s="43"/>
      <c r="BL407" s="43"/>
      <c r="BM407" s="43"/>
      <c r="BN407" s="43"/>
      <c r="BO407" s="43"/>
      <c r="BP407" s="43"/>
      <c r="BQ407" s="43"/>
      <c r="BR407" s="43"/>
      <c r="BS407" s="43"/>
      <c r="BT407" s="43"/>
      <c r="BU407" s="43"/>
      <c r="BV407" s="43"/>
      <c r="BW407" s="43"/>
    </row>
    <row r="408" spans="1:75" x14ac:dyDescent="0.3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  <c r="BJ408" s="43"/>
      <c r="BK408" s="43"/>
      <c r="BL408" s="43"/>
      <c r="BM408" s="43"/>
      <c r="BN408" s="43"/>
      <c r="BO408" s="43"/>
      <c r="BP408" s="43"/>
      <c r="BQ408" s="43"/>
      <c r="BR408" s="43"/>
      <c r="BS408" s="43"/>
      <c r="BT408" s="43"/>
      <c r="BU408" s="43"/>
      <c r="BV408" s="43"/>
      <c r="BW408" s="43"/>
    </row>
    <row r="409" spans="1:75" x14ac:dyDescent="0.3">
      <c r="A409" s="43"/>
      <c r="B409" s="43"/>
      <c r="C409" s="43"/>
      <c r="D409" s="43"/>
      <c r="E409" s="43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  <c r="BJ409" s="43"/>
      <c r="BK409" s="43"/>
      <c r="BL409" s="43"/>
      <c r="BM409" s="43"/>
      <c r="BN409" s="43"/>
      <c r="BO409" s="43"/>
      <c r="BP409" s="43"/>
      <c r="BQ409" s="43"/>
      <c r="BR409" s="43"/>
      <c r="BS409" s="43"/>
      <c r="BT409" s="43"/>
      <c r="BU409" s="43"/>
      <c r="BV409" s="43"/>
      <c r="BW409" s="43"/>
    </row>
    <row r="410" spans="1:75" x14ac:dyDescent="0.3">
      <c r="A410" s="43"/>
      <c r="B410" s="43"/>
      <c r="C410" s="43"/>
      <c r="D410" s="43"/>
      <c r="E410" s="43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  <c r="BJ410" s="43"/>
      <c r="BK410" s="43"/>
      <c r="BL410" s="43"/>
      <c r="BM410" s="43"/>
      <c r="BN410" s="43"/>
      <c r="BO410" s="43"/>
      <c r="BP410" s="43"/>
      <c r="BQ410" s="43"/>
      <c r="BR410" s="43"/>
      <c r="BS410" s="43"/>
      <c r="BT410" s="43"/>
      <c r="BU410" s="43"/>
      <c r="BV410" s="43"/>
      <c r="BW410" s="43"/>
    </row>
    <row r="411" spans="1:75" x14ac:dyDescent="0.3">
      <c r="A411" s="43"/>
      <c r="B411" s="43"/>
      <c r="C411" s="43"/>
      <c r="D411" s="43"/>
      <c r="E411" s="43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  <c r="BJ411" s="43"/>
      <c r="BK411" s="43"/>
      <c r="BL411" s="43"/>
      <c r="BM411" s="43"/>
      <c r="BN411" s="43"/>
      <c r="BO411" s="43"/>
      <c r="BP411" s="43"/>
      <c r="BQ411" s="43"/>
      <c r="BR411" s="43"/>
      <c r="BS411" s="43"/>
      <c r="BT411" s="43"/>
      <c r="BU411" s="43"/>
      <c r="BV411" s="43"/>
      <c r="BW411" s="43"/>
    </row>
    <row r="412" spans="1:75" x14ac:dyDescent="0.3">
      <c r="A412" s="43"/>
      <c r="B412" s="43"/>
      <c r="C412" s="43"/>
      <c r="D412" s="43"/>
      <c r="E412" s="43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  <c r="BJ412" s="43"/>
      <c r="BK412" s="43"/>
      <c r="BL412" s="43"/>
      <c r="BM412" s="43"/>
      <c r="BN412" s="43"/>
      <c r="BO412" s="43"/>
      <c r="BP412" s="43"/>
      <c r="BQ412" s="43"/>
      <c r="BR412" s="43"/>
      <c r="BS412" s="43"/>
      <c r="BT412" s="43"/>
      <c r="BU412" s="43"/>
      <c r="BV412" s="43"/>
      <c r="BW412" s="43"/>
    </row>
    <row r="413" spans="1:75" x14ac:dyDescent="0.3">
      <c r="A413" s="43"/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  <c r="BJ413" s="43"/>
      <c r="BK413" s="43"/>
      <c r="BL413" s="43"/>
      <c r="BM413" s="43"/>
      <c r="BN413" s="43"/>
      <c r="BO413" s="43"/>
      <c r="BP413" s="43"/>
      <c r="BQ413" s="43"/>
      <c r="BR413" s="43"/>
      <c r="BS413" s="43"/>
      <c r="BT413" s="43"/>
      <c r="BU413" s="43"/>
      <c r="BV413" s="43"/>
      <c r="BW413" s="43"/>
    </row>
    <row r="414" spans="1:75" x14ac:dyDescent="0.3">
      <c r="A414" s="43"/>
      <c r="B414" s="43"/>
      <c r="C414" s="43"/>
      <c r="D414" s="43"/>
      <c r="E414" s="43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  <c r="BJ414" s="43"/>
      <c r="BK414" s="43"/>
      <c r="BL414" s="43"/>
      <c r="BM414" s="43"/>
      <c r="BN414" s="43"/>
      <c r="BO414" s="43"/>
      <c r="BP414" s="43"/>
      <c r="BQ414" s="43"/>
      <c r="BR414" s="43"/>
      <c r="BS414" s="43"/>
      <c r="BT414" s="43"/>
      <c r="BU414" s="43"/>
      <c r="BV414" s="43"/>
      <c r="BW414" s="43"/>
    </row>
    <row r="415" spans="1:75" x14ac:dyDescent="0.3">
      <c r="A415" s="43"/>
      <c r="B415" s="43"/>
      <c r="C415" s="43"/>
      <c r="D415" s="43"/>
      <c r="E415" s="43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  <c r="BJ415" s="43"/>
      <c r="BK415" s="43"/>
      <c r="BL415" s="43"/>
      <c r="BM415" s="43"/>
      <c r="BN415" s="43"/>
      <c r="BO415" s="43"/>
      <c r="BP415" s="43"/>
      <c r="BQ415" s="43"/>
      <c r="BR415" s="43"/>
      <c r="BS415" s="43"/>
      <c r="BT415" s="43"/>
      <c r="BU415" s="43"/>
      <c r="BV415" s="43"/>
      <c r="BW415" s="43"/>
    </row>
    <row r="416" spans="1:75" x14ac:dyDescent="0.3">
      <c r="A416" s="43"/>
      <c r="B416" s="43"/>
      <c r="C416" s="43"/>
      <c r="D416" s="43"/>
      <c r="E416" s="43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  <c r="BJ416" s="43"/>
      <c r="BK416" s="43"/>
      <c r="BL416" s="43"/>
      <c r="BM416" s="43"/>
      <c r="BN416" s="43"/>
      <c r="BO416" s="43"/>
      <c r="BP416" s="43"/>
      <c r="BQ416" s="43"/>
      <c r="BR416" s="43"/>
      <c r="BS416" s="43"/>
      <c r="BT416" s="43"/>
      <c r="BU416" s="43"/>
      <c r="BV416" s="43"/>
      <c r="BW416" s="43"/>
    </row>
    <row r="417" spans="1:75" x14ac:dyDescent="0.3">
      <c r="A417" s="43"/>
      <c r="B417" s="43"/>
      <c r="C417" s="43"/>
      <c r="D417" s="43"/>
      <c r="E417" s="43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  <c r="BJ417" s="43"/>
      <c r="BK417" s="43"/>
      <c r="BL417" s="43"/>
      <c r="BM417" s="43"/>
      <c r="BN417" s="43"/>
      <c r="BO417" s="43"/>
      <c r="BP417" s="43"/>
      <c r="BQ417" s="43"/>
      <c r="BR417" s="43"/>
      <c r="BS417" s="43"/>
      <c r="BT417" s="43"/>
      <c r="BU417" s="43"/>
      <c r="BV417" s="43"/>
      <c r="BW417" s="43"/>
    </row>
    <row r="418" spans="1:75" x14ac:dyDescent="0.3">
      <c r="A418" s="43"/>
      <c r="B418" s="43"/>
      <c r="C418" s="43"/>
      <c r="D418" s="43"/>
      <c r="E418" s="43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  <c r="BJ418" s="43"/>
      <c r="BK418" s="43"/>
      <c r="BL418" s="43"/>
      <c r="BM418" s="43"/>
      <c r="BN418" s="43"/>
      <c r="BO418" s="43"/>
      <c r="BP418" s="43"/>
      <c r="BQ418" s="43"/>
      <c r="BR418" s="43"/>
      <c r="BS418" s="43"/>
      <c r="BT418" s="43"/>
      <c r="BU418" s="43"/>
      <c r="BV418" s="43"/>
      <c r="BW418" s="43"/>
    </row>
    <row r="419" spans="1:75" x14ac:dyDescent="0.3">
      <c r="A419" s="43"/>
      <c r="B419" s="43"/>
      <c r="C419" s="43"/>
      <c r="D419" s="43"/>
      <c r="E419" s="43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  <c r="BJ419" s="43"/>
      <c r="BK419" s="43"/>
      <c r="BL419" s="43"/>
      <c r="BM419" s="43"/>
      <c r="BN419" s="43"/>
      <c r="BO419" s="43"/>
      <c r="BP419" s="43"/>
      <c r="BQ419" s="43"/>
      <c r="BR419" s="43"/>
      <c r="BS419" s="43"/>
      <c r="BT419" s="43"/>
      <c r="BU419" s="43"/>
      <c r="BV419" s="43"/>
      <c r="BW419" s="43"/>
    </row>
    <row r="420" spans="1:75" x14ac:dyDescent="0.3">
      <c r="A420" s="43"/>
      <c r="B420" s="43"/>
      <c r="C420" s="43"/>
      <c r="D420" s="43"/>
      <c r="E420" s="43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  <c r="BJ420" s="43"/>
      <c r="BK420" s="43"/>
      <c r="BL420" s="43"/>
      <c r="BM420" s="43"/>
      <c r="BN420" s="43"/>
      <c r="BO420" s="43"/>
      <c r="BP420" s="43"/>
      <c r="BQ420" s="43"/>
      <c r="BR420" s="43"/>
      <c r="BS420" s="43"/>
      <c r="BT420" s="43"/>
      <c r="BU420" s="43"/>
      <c r="BV420" s="43"/>
      <c r="BW420" s="43"/>
    </row>
    <row r="421" spans="1:75" x14ac:dyDescent="0.3">
      <c r="A421" s="43"/>
      <c r="B421" s="43"/>
      <c r="C421" s="43"/>
      <c r="D421" s="43"/>
      <c r="E421" s="43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  <c r="BJ421" s="43"/>
      <c r="BK421" s="43"/>
      <c r="BL421" s="43"/>
      <c r="BM421" s="43"/>
      <c r="BN421" s="43"/>
      <c r="BO421" s="43"/>
      <c r="BP421" s="43"/>
      <c r="BQ421" s="43"/>
      <c r="BR421" s="43"/>
      <c r="BS421" s="43"/>
      <c r="BT421" s="43"/>
      <c r="BU421" s="43"/>
      <c r="BV421" s="43"/>
      <c r="BW421" s="43"/>
    </row>
    <row r="422" spans="1:75" x14ac:dyDescent="0.3">
      <c r="A422" s="43"/>
      <c r="B422" s="43"/>
      <c r="C422" s="43"/>
      <c r="D422" s="43"/>
      <c r="E422" s="43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  <c r="BJ422" s="43"/>
      <c r="BK422" s="43"/>
      <c r="BL422" s="43"/>
      <c r="BM422" s="43"/>
      <c r="BN422" s="43"/>
      <c r="BO422" s="43"/>
      <c r="BP422" s="43"/>
      <c r="BQ422" s="43"/>
      <c r="BR422" s="43"/>
      <c r="BS422" s="43"/>
      <c r="BT422" s="43"/>
      <c r="BU422" s="43"/>
      <c r="BV422" s="43"/>
      <c r="BW422" s="43"/>
    </row>
    <row r="423" spans="1:75" x14ac:dyDescent="0.3">
      <c r="A423" s="43"/>
      <c r="B423" s="43"/>
      <c r="C423" s="43"/>
      <c r="D423" s="43"/>
      <c r="E423" s="43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  <c r="BJ423" s="43"/>
      <c r="BK423" s="43"/>
      <c r="BL423" s="43"/>
      <c r="BM423" s="43"/>
      <c r="BN423" s="43"/>
      <c r="BO423" s="43"/>
      <c r="BP423" s="43"/>
      <c r="BQ423" s="43"/>
      <c r="BR423" s="43"/>
      <c r="BS423" s="43"/>
      <c r="BT423" s="43"/>
      <c r="BU423" s="43"/>
      <c r="BV423" s="43"/>
      <c r="BW423" s="43"/>
    </row>
    <row r="424" spans="1:75" x14ac:dyDescent="0.3">
      <c r="A424" s="43"/>
      <c r="B424" s="43"/>
      <c r="C424" s="43"/>
      <c r="D424" s="43"/>
      <c r="E424" s="43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  <c r="BJ424" s="43"/>
      <c r="BK424" s="43"/>
      <c r="BL424" s="43"/>
      <c r="BM424" s="43"/>
      <c r="BN424" s="43"/>
      <c r="BO424" s="43"/>
      <c r="BP424" s="43"/>
      <c r="BQ424" s="43"/>
      <c r="BR424" s="43"/>
      <c r="BS424" s="43"/>
      <c r="BT424" s="43"/>
      <c r="BU424" s="43"/>
      <c r="BV424" s="43"/>
      <c r="BW424" s="43"/>
    </row>
    <row r="425" spans="1:75" x14ac:dyDescent="0.3">
      <c r="A425" s="43"/>
      <c r="B425" s="43"/>
      <c r="C425" s="43"/>
      <c r="D425" s="43"/>
      <c r="E425" s="43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  <c r="BJ425" s="43"/>
      <c r="BK425" s="43"/>
      <c r="BL425" s="43"/>
      <c r="BM425" s="43"/>
      <c r="BN425" s="43"/>
      <c r="BO425" s="43"/>
      <c r="BP425" s="43"/>
      <c r="BQ425" s="43"/>
      <c r="BR425" s="43"/>
      <c r="BS425" s="43"/>
      <c r="BT425" s="43"/>
      <c r="BU425" s="43"/>
      <c r="BV425" s="43"/>
      <c r="BW425" s="43"/>
    </row>
    <row r="426" spans="1:75" x14ac:dyDescent="0.3">
      <c r="A426" s="43"/>
      <c r="B426" s="43"/>
      <c r="C426" s="43"/>
      <c r="D426" s="43"/>
      <c r="E426" s="43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  <c r="BJ426" s="43"/>
      <c r="BK426" s="43"/>
      <c r="BL426" s="43"/>
      <c r="BM426" s="43"/>
      <c r="BN426" s="43"/>
      <c r="BO426" s="43"/>
      <c r="BP426" s="43"/>
      <c r="BQ426" s="43"/>
      <c r="BR426" s="43"/>
      <c r="BS426" s="43"/>
      <c r="BT426" s="43"/>
      <c r="BU426" s="43"/>
      <c r="BV426" s="43"/>
      <c r="BW426" s="43"/>
    </row>
    <row r="427" spans="1:75" x14ac:dyDescent="0.3">
      <c r="A427" s="43"/>
      <c r="B427" s="43"/>
      <c r="C427" s="43"/>
      <c r="D427" s="43"/>
      <c r="E427" s="43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  <c r="BJ427" s="43"/>
      <c r="BK427" s="43"/>
      <c r="BL427" s="43"/>
      <c r="BM427" s="43"/>
      <c r="BN427" s="43"/>
      <c r="BO427" s="43"/>
      <c r="BP427" s="43"/>
      <c r="BQ427" s="43"/>
      <c r="BR427" s="43"/>
      <c r="BS427" s="43"/>
      <c r="BT427" s="43"/>
      <c r="BU427" s="43"/>
      <c r="BV427" s="43"/>
      <c r="BW427" s="43"/>
    </row>
    <row r="428" spans="1:75" x14ac:dyDescent="0.3">
      <c r="A428" s="43"/>
      <c r="B428" s="43"/>
      <c r="C428" s="43"/>
      <c r="D428" s="43"/>
      <c r="E428" s="43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  <c r="BJ428" s="43"/>
      <c r="BK428" s="43"/>
      <c r="BL428" s="43"/>
      <c r="BM428" s="43"/>
      <c r="BN428" s="43"/>
      <c r="BO428" s="43"/>
      <c r="BP428" s="43"/>
      <c r="BQ428" s="43"/>
      <c r="BR428" s="43"/>
      <c r="BS428" s="43"/>
      <c r="BT428" s="43"/>
      <c r="BU428" s="43"/>
      <c r="BV428" s="43"/>
      <c r="BW428" s="43"/>
    </row>
    <row r="429" spans="1:75" x14ac:dyDescent="0.3">
      <c r="A429" s="43"/>
      <c r="B429" s="43"/>
      <c r="C429" s="43"/>
      <c r="D429" s="43"/>
      <c r="E429" s="43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  <c r="BJ429" s="43"/>
      <c r="BK429" s="43"/>
      <c r="BL429" s="43"/>
      <c r="BM429" s="43"/>
      <c r="BN429" s="43"/>
      <c r="BO429" s="43"/>
      <c r="BP429" s="43"/>
      <c r="BQ429" s="43"/>
      <c r="BR429" s="43"/>
      <c r="BS429" s="43"/>
      <c r="BT429" s="43"/>
      <c r="BU429" s="43"/>
      <c r="BV429" s="43"/>
      <c r="BW429" s="43"/>
    </row>
    <row r="430" spans="1:75" x14ac:dyDescent="0.3">
      <c r="A430" s="43"/>
      <c r="B430" s="43"/>
      <c r="C430" s="43"/>
      <c r="D430" s="43"/>
      <c r="E430" s="43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  <c r="BJ430" s="43"/>
      <c r="BK430" s="43"/>
      <c r="BL430" s="43"/>
      <c r="BM430" s="43"/>
      <c r="BN430" s="43"/>
      <c r="BO430" s="43"/>
      <c r="BP430" s="43"/>
      <c r="BQ430" s="43"/>
      <c r="BR430" s="43"/>
      <c r="BS430" s="43"/>
      <c r="BT430" s="43"/>
      <c r="BU430" s="43"/>
      <c r="BV430" s="43"/>
      <c r="BW430" s="43"/>
    </row>
    <row r="431" spans="1:75" x14ac:dyDescent="0.3">
      <c r="A431" s="43"/>
      <c r="B431" s="43"/>
      <c r="C431" s="43"/>
      <c r="D431" s="43"/>
      <c r="E431" s="43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  <c r="BJ431" s="43"/>
      <c r="BK431" s="43"/>
      <c r="BL431" s="43"/>
      <c r="BM431" s="43"/>
      <c r="BN431" s="43"/>
      <c r="BO431" s="43"/>
      <c r="BP431" s="43"/>
      <c r="BQ431" s="43"/>
      <c r="BR431" s="43"/>
      <c r="BS431" s="43"/>
      <c r="BT431" s="43"/>
      <c r="BU431" s="43"/>
      <c r="BV431" s="43"/>
      <c r="BW431" s="43"/>
    </row>
    <row r="432" spans="1:75" x14ac:dyDescent="0.3">
      <c r="A432" s="43"/>
      <c r="B432" s="43"/>
      <c r="C432" s="43"/>
      <c r="D432" s="43"/>
      <c r="E432" s="43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  <c r="BJ432" s="43"/>
      <c r="BK432" s="43"/>
      <c r="BL432" s="43"/>
      <c r="BM432" s="43"/>
      <c r="BN432" s="43"/>
      <c r="BO432" s="43"/>
      <c r="BP432" s="43"/>
      <c r="BQ432" s="43"/>
      <c r="BR432" s="43"/>
      <c r="BS432" s="43"/>
      <c r="BT432" s="43"/>
      <c r="BU432" s="43"/>
      <c r="BV432" s="43"/>
      <c r="BW432" s="43"/>
    </row>
    <row r="433" spans="1:75" x14ac:dyDescent="0.3">
      <c r="A433" s="43"/>
      <c r="B433" s="43"/>
      <c r="C433" s="43"/>
      <c r="D433" s="43"/>
      <c r="E433" s="43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  <c r="BJ433" s="43"/>
      <c r="BK433" s="43"/>
      <c r="BL433" s="43"/>
      <c r="BM433" s="43"/>
      <c r="BN433" s="43"/>
      <c r="BO433" s="43"/>
      <c r="BP433" s="43"/>
      <c r="BQ433" s="43"/>
      <c r="BR433" s="43"/>
      <c r="BS433" s="43"/>
      <c r="BT433" s="43"/>
      <c r="BU433" s="43"/>
      <c r="BV433" s="43"/>
      <c r="BW433" s="43"/>
    </row>
    <row r="434" spans="1:75" x14ac:dyDescent="0.3">
      <c r="A434" s="43"/>
      <c r="B434" s="43"/>
      <c r="C434" s="43"/>
      <c r="D434" s="43"/>
      <c r="E434" s="43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  <c r="BJ434" s="43"/>
      <c r="BK434" s="43"/>
      <c r="BL434" s="43"/>
      <c r="BM434" s="43"/>
      <c r="BN434" s="43"/>
      <c r="BO434" s="43"/>
      <c r="BP434" s="43"/>
      <c r="BQ434" s="43"/>
      <c r="BR434" s="43"/>
      <c r="BS434" s="43"/>
      <c r="BT434" s="43"/>
      <c r="BU434" s="43"/>
      <c r="BV434" s="43"/>
      <c r="BW434" s="43"/>
    </row>
    <row r="435" spans="1:75" x14ac:dyDescent="0.3">
      <c r="A435" s="43"/>
      <c r="B435" s="43"/>
      <c r="C435" s="43"/>
      <c r="D435" s="43"/>
      <c r="E435" s="43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  <c r="BJ435" s="43"/>
      <c r="BK435" s="43"/>
      <c r="BL435" s="43"/>
      <c r="BM435" s="43"/>
      <c r="BN435" s="43"/>
      <c r="BO435" s="43"/>
      <c r="BP435" s="43"/>
      <c r="BQ435" s="43"/>
      <c r="BR435" s="43"/>
      <c r="BS435" s="43"/>
      <c r="BT435" s="43"/>
      <c r="BU435" s="43"/>
      <c r="BV435" s="43"/>
      <c r="BW435" s="43"/>
    </row>
    <row r="436" spans="1:75" x14ac:dyDescent="0.3">
      <c r="A436" s="43"/>
      <c r="B436" s="43"/>
      <c r="C436" s="43"/>
      <c r="D436" s="43"/>
      <c r="E436" s="43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  <c r="BJ436" s="43"/>
      <c r="BK436" s="43"/>
      <c r="BL436" s="43"/>
      <c r="BM436" s="43"/>
      <c r="BN436" s="43"/>
      <c r="BO436" s="43"/>
      <c r="BP436" s="43"/>
      <c r="BQ436" s="43"/>
      <c r="BR436" s="43"/>
      <c r="BS436" s="43"/>
      <c r="BT436" s="43"/>
      <c r="BU436" s="43"/>
      <c r="BV436" s="43"/>
      <c r="BW436" s="43"/>
    </row>
    <row r="437" spans="1:75" x14ac:dyDescent="0.3">
      <c r="A437" s="43"/>
      <c r="B437" s="43"/>
      <c r="C437" s="43"/>
      <c r="D437" s="43"/>
      <c r="E437" s="43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  <c r="BJ437" s="43"/>
      <c r="BK437" s="43"/>
      <c r="BL437" s="43"/>
      <c r="BM437" s="43"/>
      <c r="BN437" s="43"/>
      <c r="BO437" s="43"/>
      <c r="BP437" s="43"/>
      <c r="BQ437" s="43"/>
      <c r="BR437" s="43"/>
      <c r="BS437" s="43"/>
      <c r="BT437" s="43"/>
      <c r="BU437" s="43"/>
      <c r="BV437" s="43"/>
      <c r="BW437" s="43"/>
    </row>
    <row r="438" spans="1:75" x14ac:dyDescent="0.3">
      <c r="A438" s="43"/>
      <c r="B438" s="43"/>
      <c r="C438" s="43"/>
      <c r="D438" s="43"/>
      <c r="E438" s="43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  <c r="BJ438" s="43"/>
      <c r="BK438" s="43"/>
      <c r="BL438" s="43"/>
      <c r="BM438" s="43"/>
      <c r="BN438" s="43"/>
      <c r="BO438" s="43"/>
      <c r="BP438" s="43"/>
      <c r="BQ438" s="43"/>
      <c r="BR438" s="43"/>
      <c r="BS438" s="43"/>
      <c r="BT438" s="43"/>
      <c r="BU438" s="43"/>
      <c r="BV438" s="43"/>
      <c r="BW438" s="43"/>
    </row>
    <row r="439" spans="1:75" x14ac:dyDescent="0.3">
      <c r="A439" s="43"/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  <c r="BJ439" s="43"/>
      <c r="BK439" s="43"/>
      <c r="BL439" s="43"/>
      <c r="BM439" s="43"/>
      <c r="BN439" s="43"/>
      <c r="BO439" s="43"/>
      <c r="BP439" s="43"/>
      <c r="BQ439" s="43"/>
      <c r="BR439" s="43"/>
      <c r="BS439" s="43"/>
      <c r="BT439" s="43"/>
      <c r="BU439" s="43"/>
      <c r="BV439" s="43"/>
      <c r="BW439" s="43"/>
    </row>
    <row r="440" spans="1:75" x14ac:dyDescent="0.3">
      <c r="A440" s="43"/>
      <c r="B440" s="43"/>
      <c r="C440" s="43"/>
      <c r="D440" s="43"/>
      <c r="E440" s="43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  <c r="BJ440" s="43"/>
      <c r="BK440" s="43"/>
      <c r="BL440" s="43"/>
      <c r="BM440" s="43"/>
      <c r="BN440" s="43"/>
      <c r="BO440" s="43"/>
      <c r="BP440" s="43"/>
      <c r="BQ440" s="43"/>
      <c r="BR440" s="43"/>
      <c r="BS440" s="43"/>
      <c r="BT440" s="43"/>
      <c r="BU440" s="43"/>
      <c r="BV440" s="43"/>
      <c r="BW440" s="43"/>
    </row>
    <row r="441" spans="1:75" x14ac:dyDescent="0.3">
      <c r="A441" s="43"/>
      <c r="B441" s="43"/>
      <c r="C441" s="43"/>
      <c r="D441" s="43"/>
      <c r="E441" s="43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  <c r="BJ441" s="43"/>
      <c r="BK441" s="43"/>
      <c r="BL441" s="43"/>
      <c r="BM441" s="43"/>
      <c r="BN441" s="43"/>
      <c r="BO441" s="43"/>
      <c r="BP441" s="43"/>
      <c r="BQ441" s="43"/>
      <c r="BR441" s="43"/>
      <c r="BS441" s="43"/>
      <c r="BT441" s="43"/>
      <c r="BU441" s="43"/>
      <c r="BV441" s="43"/>
      <c r="BW441" s="43"/>
    </row>
    <row r="442" spans="1:75" x14ac:dyDescent="0.3">
      <c r="A442" s="43"/>
      <c r="B442" s="43"/>
      <c r="C442" s="43"/>
      <c r="D442" s="43"/>
      <c r="E442" s="43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  <c r="BJ442" s="43"/>
      <c r="BK442" s="43"/>
      <c r="BL442" s="43"/>
      <c r="BM442" s="43"/>
      <c r="BN442" s="43"/>
      <c r="BO442" s="43"/>
      <c r="BP442" s="43"/>
      <c r="BQ442" s="43"/>
      <c r="BR442" s="43"/>
      <c r="BS442" s="43"/>
      <c r="BT442" s="43"/>
      <c r="BU442" s="43"/>
      <c r="BV442" s="43"/>
      <c r="BW442" s="43"/>
    </row>
    <row r="443" spans="1:75" x14ac:dyDescent="0.3">
      <c r="A443" s="43"/>
      <c r="B443" s="43"/>
      <c r="C443" s="43"/>
      <c r="D443" s="43"/>
      <c r="E443" s="43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  <c r="BJ443" s="43"/>
      <c r="BK443" s="43"/>
      <c r="BL443" s="43"/>
      <c r="BM443" s="43"/>
      <c r="BN443" s="43"/>
      <c r="BO443" s="43"/>
      <c r="BP443" s="43"/>
      <c r="BQ443" s="43"/>
      <c r="BR443" s="43"/>
      <c r="BS443" s="43"/>
      <c r="BT443" s="43"/>
      <c r="BU443" s="43"/>
      <c r="BV443" s="43"/>
      <c r="BW443" s="43"/>
    </row>
    <row r="444" spans="1:75" x14ac:dyDescent="0.3">
      <c r="A444" s="43"/>
      <c r="B444" s="43"/>
      <c r="C444" s="43"/>
      <c r="D444" s="43"/>
      <c r="E444" s="43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  <c r="BJ444" s="43"/>
      <c r="BK444" s="43"/>
      <c r="BL444" s="43"/>
      <c r="BM444" s="43"/>
      <c r="BN444" s="43"/>
      <c r="BO444" s="43"/>
      <c r="BP444" s="43"/>
      <c r="BQ444" s="43"/>
      <c r="BR444" s="43"/>
      <c r="BS444" s="43"/>
      <c r="BT444" s="43"/>
      <c r="BU444" s="43"/>
      <c r="BV444" s="43"/>
      <c r="BW444" s="43"/>
    </row>
    <row r="445" spans="1:75" x14ac:dyDescent="0.3">
      <c r="A445" s="43"/>
      <c r="B445" s="43"/>
      <c r="C445" s="43"/>
      <c r="D445" s="43"/>
      <c r="E445" s="43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  <c r="BJ445" s="43"/>
      <c r="BK445" s="43"/>
      <c r="BL445" s="43"/>
      <c r="BM445" s="43"/>
      <c r="BN445" s="43"/>
      <c r="BO445" s="43"/>
      <c r="BP445" s="43"/>
      <c r="BQ445" s="43"/>
      <c r="BR445" s="43"/>
      <c r="BS445" s="43"/>
      <c r="BT445" s="43"/>
      <c r="BU445" s="43"/>
      <c r="BV445" s="43"/>
      <c r="BW445" s="43"/>
    </row>
    <row r="446" spans="1:75" x14ac:dyDescent="0.3">
      <c r="A446" s="43"/>
      <c r="B446" s="43"/>
      <c r="C446" s="43"/>
      <c r="D446" s="43"/>
      <c r="E446" s="43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  <c r="BJ446" s="43"/>
      <c r="BK446" s="43"/>
      <c r="BL446" s="43"/>
      <c r="BM446" s="43"/>
      <c r="BN446" s="43"/>
      <c r="BO446" s="43"/>
      <c r="BP446" s="43"/>
      <c r="BQ446" s="43"/>
      <c r="BR446" s="43"/>
      <c r="BS446" s="43"/>
      <c r="BT446" s="43"/>
      <c r="BU446" s="43"/>
      <c r="BV446" s="43"/>
      <c r="BW446" s="43"/>
    </row>
    <row r="447" spans="1:75" x14ac:dyDescent="0.3">
      <c r="A447" s="43"/>
      <c r="B447" s="43"/>
      <c r="C447" s="43"/>
      <c r="D447" s="43"/>
      <c r="E447" s="43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  <c r="BJ447" s="43"/>
      <c r="BK447" s="43"/>
      <c r="BL447" s="43"/>
      <c r="BM447" s="43"/>
      <c r="BN447" s="43"/>
      <c r="BO447" s="43"/>
      <c r="BP447" s="43"/>
      <c r="BQ447" s="43"/>
      <c r="BR447" s="43"/>
      <c r="BS447" s="43"/>
      <c r="BT447" s="43"/>
      <c r="BU447" s="43"/>
      <c r="BV447" s="43"/>
      <c r="BW447" s="43"/>
    </row>
    <row r="448" spans="1:75" x14ac:dyDescent="0.3">
      <c r="A448" s="43"/>
      <c r="B448" s="43"/>
      <c r="C448" s="43"/>
      <c r="D448" s="43"/>
      <c r="E448" s="43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  <c r="BJ448" s="43"/>
      <c r="BK448" s="43"/>
      <c r="BL448" s="43"/>
      <c r="BM448" s="43"/>
      <c r="BN448" s="43"/>
      <c r="BO448" s="43"/>
      <c r="BP448" s="43"/>
      <c r="BQ448" s="43"/>
      <c r="BR448" s="43"/>
      <c r="BS448" s="43"/>
      <c r="BT448" s="43"/>
      <c r="BU448" s="43"/>
      <c r="BV448" s="43"/>
      <c r="BW448" s="43"/>
    </row>
    <row r="449" spans="1:75" x14ac:dyDescent="0.3">
      <c r="A449" s="43"/>
      <c r="B449" s="43"/>
      <c r="C449" s="43"/>
      <c r="D449" s="43"/>
      <c r="E449" s="43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  <c r="BJ449" s="43"/>
      <c r="BK449" s="43"/>
      <c r="BL449" s="43"/>
      <c r="BM449" s="43"/>
      <c r="BN449" s="43"/>
      <c r="BO449" s="43"/>
      <c r="BP449" s="43"/>
      <c r="BQ449" s="43"/>
      <c r="BR449" s="43"/>
      <c r="BS449" s="43"/>
      <c r="BT449" s="43"/>
      <c r="BU449" s="43"/>
      <c r="BV449" s="43"/>
      <c r="BW449" s="43"/>
    </row>
    <row r="450" spans="1:75" x14ac:dyDescent="0.3">
      <c r="A450" s="43"/>
      <c r="B450" s="43"/>
      <c r="C450" s="43"/>
      <c r="D450" s="43"/>
      <c r="E450" s="43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  <c r="BJ450" s="43"/>
      <c r="BK450" s="43"/>
      <c r="BL450" s="43"/>
      <c r="BM450" s="43"/>
      <c r="BN450" s="43"/>
      <c r="BO450" s="43"/>
      <c r="BP450" s="43"/>
      <c r="BQ450" s="43"/>
      <c r="BR450" s="43"/>
      <c r="BS450" s="43"/>
      <c r="BT450" s="43"/>
      <c r="BU450" s="43"/>
      <c r="BV450" s="43"/>
      <c r="BW450" s="43"/>
    </row>
    <row r="451" spans="1:75" x14ac:dyDescent="0.3">
      <c r="A451" s="43"/>
      <c r="B451" s="43"/>
      <c r="C451" s="43"/>
      <c r="D451" s="43"/>
      <c r="E451" s="43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  <c r="BJ451" s="43"/>
      <c r="BK451" s="43"/>
      <c r="BL451" s="43"/>
      <c r="BM451" s="43"/>
      <c r="BN451" s="43"/>
      <c r="BO451" s="43"/>
      <c r="BP451" s="43"/>
      <c r="BQ451" s="43"/>
      <c r="BR451" s="43"/>
      <c r="BS451" s="43"/>
      <c r="BT451" s="43"/>
      <c r="BU451" s="43"/>
      <c r="BV451" s="43"/>
      <c r="BW451" s="43"/>
    </row>
    <row r="452" spans="1:75" x14ac:dyDescent="0.3">
      <c r="A452" s="43"/>
      <c r="B452" s="43"/>
      <c r="C452" s="43"/>
      <c r="D452" s="43"/>
      <c r="E452" s="43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  <c r="BJ452" s="43"/>
      <c r="BK452" s="43"/>
      <c r="BL452" s="43"/>
      <c r="BM452" s="43"/>
      <c r="BN452" s="43"/>
      <c r="BO452" s="43"/>
      <c r="BP452" s="43"/>
      <c r="BQ452" s="43"/>
      <c r="BR452" s="43"/>
      <c r="BS452" s="43"/>
      <c r="BT452" s="43"/>
      <c r="BU452" s="43"/>
      <c r="BV452" s="43"/>
      <c r="BW452" s="43"/>
    </row>
    <row r="453" spans="1:75" x14ac:dyDescent="0.3">
      <c r="A453" s="43"/>
      <c r="B453" s="43"/>
      <c r="C453" s="43"/>
      <c r="D453" s="43"/>
      <c r="E453" s="43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  <c r="BJ453" s="43"/>
      <c r="BK453" s="43"/>
      <c r="BL453" s="43"/>
      <c r="BM453" s="43"/>
      <c r="BN453" s="43"/>
      <c r="BO453" s="43"/>
      <c r="BP453" s="43"/>
      <c r="BQ453" s="43"/>
      <c r="BR453" s="43"/>
      <c r="BS453" s="43"/>
      <c r="BT453" s="43"/>
      <c r="BU453" s="43"/>
      <c r="BV453" s="43"/>
      <c r="BW453" s="43"/>
    </row>
    <row r="454" spans="1:75" x14ac:dyDescent="0.3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  <c r="BJ454" s="43"/>
      <c r="BK454" s="43"/>
      <c r="BL454" s="43"/>
      <c r="BM454" s="43"/>
      <c r="BN454" s="43"/>
      <c r="BO454" s="43"/>
      <c r="BP454" s="43"/>
      <c r="BQ454" s="43"/>
      <c r="BR454" s="43"/>
      <c r="BS454" s="43"/>
      <c r="BT454" s="43"/>
      <c r="BU454" s="43"/>
      <c r="BV454" s="43"/>
      <c r="BW454" s="43"/>
    </row>
    <row r="455" spans="1:75" x14ac:dyDescent="0.3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  <c r="BJ455" s="43"/>
      <c r="BK455" s="43"/>
      <c r="BL455" s="43"/>
      <c r="BM455" s="43"/>
      <c r="BN455" s="43"/>
      <c r="BO455" s="43"/>
      <c r="BP455" s="43"/>
      <c r="BQ455" s="43"/>
      <c r="BR455" s="43"/>
      <c r="BS455" s="43"/>
      <c r="BT455" s="43"/>
      <c r="BU455" s="43"/>
      <c r="BV455" s="43"/>
      <c r="BW455" s="43"/>
    </row>
    <row r="456" spans="1:75" x14ac:dyDescent="0.3">
      <c r="A456" s="43"/>
      <c r="B456" s="43"/>
      <c r="C456" s="43"/>
      <c r="D456" s="43"/>
      <c r="E456" s="43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  <c r="BJ456" s="43"/>
      <c r="BK456" s="43"/>
      <c r="BL456" s="43"/>
      <c r="BM456" s="43"/>
      <c r="BN456" s="43"/>
      <c r="BO456" s="43"/>
      <c r="BP456" s="43"/>
      <c r="BQ456" s="43"/>
      <c r="BR456" s="43"/>
      <c r="BS456" s="43"/>
      <c r="BT456" s="43"/>
      <c r="BU456" s="43"/>
      <c r="BV456" s="43"/>
      <c r="BW456" s="43"/>
    </row>
    <row r="457" spans="1:75" x14ac:dyDescent="0.3">
      <c r="A457" s="43"/>
      <c r="B457" s="43"/>
      <c r="C457" s="43"/>
      <c r="D457" s="43"/>
      <c r="E457" s="43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  <c r="BJ457" s="43"/>
      <c r="BK457" s="43"/>
      <c r="BL457" s="43"/>
      <c r="BM457" s="43"/>
      <c r="BN457" s="43"/>
      <c r="BO457" s="43"/>
      <c r="BP457" s="43"/>
      <c r="BQ457" s="43"/>
      <c r="BR457" s="43"/>
      <c r="BS457" s="43"/>
      <c r="BT457" s="43"/>
      <c r="BU457" s="43"/>
      <c r="BV457" s="43"/>
      <c r="BW457" s="43"/>
    </row>
    <row r="458" spans="1:75" x14ac:dyDescent="0.3">
      <c r="A458" s="43"/>
      <c r="B458" s="43"/>
      <c r="C458" s="43"/>
      <c r="D458" s="43"/>
      <c r="E458" s="43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  <c r="BJ458" s="43"/>
      <c r="BK458" s="43"/>
      <c r="BL458" s="43"/>
      <c r="BM458" s="43"/>
      <c r="BN458" s="43"/>
      <c r="BO458" s="43"/>
      <c r="BP458" s="43"/>
      <c r="BQ458" s="43"/>
      <c r="BR458" s="43"/>
      <c r="BS458" s="43"/>
      <c r="BT458" s="43"/>
      <c r="BU458" s="43"/>
      <c r="BV458" s="43"/>
      <c r="BW458" s="43"/>
    </row>
    <row r="459" spans="1:75" x14ac:dyDescent="0.3">
      <c r="A459" s="43"/>
      <c r="B459" s="43"/>
      <c r="C459" s="43"/>
      <c r="D459" s="43"/>
      <c r="E459" s="43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  <c r="BJ459" s="43"/>
      <c r="BK459" s="43"/>
      <c r="BL459" s="43"/>
      <c r="BM459" s="43"/>
      <c r="BN459" s="43"/>
      <c r="BO459" s="43"/>
      <c r="BP459" s="43"/>
      <c r="BQ459" s="43"/>
      <c r="BR459" s="43"/>
      <c r="BS459" s="43"/>
      <c r="BT459" s="43"/>
      <c r="BU459" s="43"/>
      <c r="BV459" s="43"/>
      <c r="BW459" s="43"/>
    </row>
    <row r="460" spans="1:75" x14ac:dyDescent="0.3">
      <c r="A460" s="43"/>
      <c r="B460" s="43"/>
      <c r="C460" s="43"/>
      <c r="D460" s="43"/>
      <c r="E460" s="43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  <c r="BJ460" s="43"/>
      <c r="BK460" s="43"/>
      <c r="BL460" s="43"/>
      <c r="BM460" s="43"/>
      <c r="BN460" s="43"/>
      <c r="BO460" s="43"/>
      <c r="BP460" s="43"/>
      <c r="BQ460" s="43"/>
      <c r="BR460" s="43"/>
      <c r="BS460" s="43"/>
      <c r="BT460" s="43"/>
      <c r="BU460" s="43"/>
      <c r="BV460" s="43"/>
      <c r="BW460" s="43"/>
    </row>
    <row r="461" spans="1:75" x14ac:dyDescent="0.3">
      <c r="A461" s="43"/>
      <c r="B461" s="43"/>
      <c r="C461" s="43"/>
      <c r="D461" s="43"/>
      <c r="E461" s="43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  <c r="BJ461" s="43"/>
      <c r="BK461" s="43"/>
      <c r="BL461" s="43"/>
      <c r="BM461" s="43"/>
      <c r="BN461" s="43"/>
      <c r="BO461" s="43"/>
      <c r="BP461" s="43"/>
      <c r="BQ461" s="43"/>
      <c r="BR461" s="43"/>
      <c r="BS461" s="43"/>
      <c r="BT461" s="43"/>
      <c r="BU461" s="43"/>
      <c r="BV461" s="43"/>
      <c r="BW461" s="43"/>
    </row>
    <row r="462" spans="1:75" x14ac:dyDescent="0.3">
      <c r="A462" s="43"/>
      <c r="B462" s="43"/>
      <c r="C462" s="43"/>
      <c r="D462" s="43"/>
      <c r="E462" s="43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  <c r="BJ462" s="43"/>
      <c r="BK462" s="43"/>
      <c r="BL462" s="43"/>
      <c r="BM462" s="43"/>
      <c r="BN462" s="43"/>
      <c r="BO462" s="43"/>
      <c r="BP462" s="43"/>
      <c r="BQ462" s="43"/>
      <c r="BR462" s="43"/>
      <c r="BS462" s="43"/>
      <c r="BT462" s="43"/>
      <c r="BU462" s="43"/>
      <c r="BV462" s="43"/>
      <c r="BW462" s="43"/>
    </row>
    <row r="463" spans="1:75" x14ac:dyDescent="0.3">
      <c r="A463" s="43"/>
      <c r="B463" s="43"/>
      <c r="C463" s="43"/>
      <c r="D463" s="43"/>
      <c r="E463" s="43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  <c r="BJ463" s="43"/>
      <c r="BK463" s="43"/>
      <c r="BL463" s="43"/>
      <c r="BM463" s="43"/>
      <c r="BN463" s="43"/>
      <c r="BO463" s="43"/>
      <c r="BP463" s="43"/>
      <c r="BQ463" s="43"/>
      <c r="BR463" s="43"/>
      <c r="BS463" s="43"/>
      <c r="BT463" s="43"/>
      <c r="BU463" s="43"/>
      <c r="BV463" s="43"/>
      <c r="BW463" s="43"/>
    </row>
    <row r="464" spans="1:75" x14ac:dyDescent="0.3">
      <c r="A464" s="43"/>
      <c r="B464" s="43"/>
      <c r="C464" s="43"/>
      <c r="D464" s="43"/>
      <c r="E464" s="43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  <c r="BJ464" s="43"/>
      <c r="BK464" s="43"/>
      <c r="BL464" s="43"/>
      <c r="BM464" s="43"/>
      <c r="BN464" s="43"/>
      <c r="BO464" s="43"/>
      <c r="BP464" s="43"/>
      <c r="BQ464" s="43"/>
      <c r="BR464" s="43"/>
      <c r="BS464" s="43"/>
      <c r="BT464" s="43"/>
      <c r="BU464" s="43"/>
      <c r="BV464" s="43"/>
      <c r="BW464" s="43"/>
    </row>
    <row r="465" spans="1:75" x14ac:dyDescent="0.3">
      <c r="A465" s="43"/>
      <c r="B465" s="43"/>
      <c r="C465" s="43"/>
      <c r="D465" s="43"/>
      <c r="E465" s="43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  <c r="BJ465" s="43"/>
      <c r="BK465" s="43"/>
      <c r="BL465" s="43"/>
      <c r="BM465" s="43"/>
      <c r="BN465" s="43"/>
      <c r="BO465" s="43"/>
      <c r="BP465" s="43"/>
      <c r="BQ465" s="43"/>
      <c r="BR465" s="43"/>
      <c r="BS465" s="43"/>
      <c r="BT465" s="43"/>
      <c r="BU465" s="43"/>
      <c r="BV465" s="43"/>
      <c r="BW465" s="43"/>
    </row>
    <row r="466" spans="1:75" x14ac:dyDescent="0.3">
      <c r="A466" s="43"/>
      <c r="B466" s="43"/>
      <c r="C466" s="43"/>
      <c r="D466" s="43"/>
      <c r="E466" s="43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  <c r="BJ466" s="43"/>
      <c r="BK466" s="43"/>
      <c r="BL466" s="43"/>
      <c r="BM466" s="43"/>
      <c r="BN466" s="43"/>
      <c r="BO466" s="43"/>
      <c r="BP466" s="43"/>
      <c r="BQ466" s="43"/>
      <c r="BR466" s="43"/>
      <c r="BS466" s="43"/>
      <c r="BT466" s="43"/>
      <c r="BU466" s="43"/>
      <c r="BV466" s="43"/>
      <c r="BW466" s="43"/>
    </row>
    <row r="467" spans="1:75" x14ac:dyDescent="0.3">
      <c r="A467" s="43"/>
      <c r="B467" s="43"/>
      <c r="C467" s="43"/>
      <c r="D467" s="43"/>
      <c r="E467" s="43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  <c r="BJ467" s="43"/>
      <c r="BK467" s="43"/>
      <c r="BL467" s="43"/>
      <c r="BM467" s="43"/>
      <c r="BN467" s="43"/>
      <c r="BO467" s="43"/>
      <c r="BP467" s="43"/>
      <c r="BQ467" s="43"/>
      <c r="BR467" s="43"/>
      <c r="BS467" s="43"/>
      <c r="BT467" s="43"/>
      <c r="BU467" s="43"/>
      <c r="BV467" s="43"/>
      <c r="BW467" s="43"/>
    </row>
    <row r="468" spans="1:75" x14ac:dyDescent="0.3">
      <c r="A468" s="43"/>
      <c r="B468" s="43"/>
      <c r="C468" s="43"/>
      <c r="D468" s="43"/>
      <c r="E468" s="43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  <c r="BJ468" s="43"/>
      <c r="BK468" s="43"/>
      <c r="BL468" s="43"/>
      <c r="BM468" s="43"/>
      <c r="BN468" s="43"/>
      <c r="BO468" s="43"/>
      <c r="BP468" s="43"/>
      <c r="BQ468" s="43"/>
      <c r="BR468" s="43"/>
      <c r="BS468" s="43"/>
      <c r="BT468" s="43"/>
      <c r="BU468" s="43"/>
      <c r="BV468" s="43"/>
      <c r="BW468" s="43"/>
    </row>
    <row r="469" spans="1:75" x14ac:dyDescent="0.3">
      <c r="A469" s="43"/>
      <c r="B469" s="43"/>
      <c r="C469" s="43"/>
      <c r="D469" s="43"/>
      <c r="E469" s="43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  <c r="BJ469" s="43"/>
      <c r="BK469" s="43"/>
      <c r="BL469" s="43"/>
      <c r="BM469" s="43"/>
      <c r="BN469" s="43"/>
      <c r="BO469" s="43"/>
      <c r="BP469" s="43"/>
      <c r="BQ469" s="43"/>
      <c r="BR469" s="43"/>
      <c r="BS469" s="43"/>
      <c r="BT469" s="43"/>
      <c r="BU469" s="43"/>
      <c r="BV469" s="43"/>
      <c r="BW469" s="43"/>
    </row>
    <row r="470" spans="1:75" x14ac:dyDescent="0.3">
      <c r="A470" s="43"/>
      <c r="B470" s="43"/>
      <c r="C470" s="43"/>
      <c r="D470" s="43"/>
      <c r="E470" s="43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  <c r="BJ470" s="43"/>
      <c r="BK470" s="43"/>
      <c r="BL470" s="43"/>
      <c r="BM470" s="43"/>
      <c r="BN470" s="43"/>
      <c r="BO470" s="43"/>
      <c r="BP470" s="43"/>
      <c r="BQ470" s="43"/>
      <c r="BR470" s="43"/>
      <c r="BS470" s="43"/>
      <c r="BT470" s="43"/>
      <c r="BU470" s="43"/>
      <c r="BV470" s="43"/>
      <c r="BW470" s="43"/>
    </row>
    <row r="471" spans="1:75" x14ac:dyDescent="0.3">
      <c r="A471" s="43"/>
      <c r="B471" s="43"/>
      <c r="C471" s="43"/>
      <c r="D471" s="43"/>
      <c r="E471" s="43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  <c r="BJ471" s="43"/>
      <c r="BK471" s="43"/>
      <c r="BL471" s="43"/>
      <c r="BM471" s="43"/>
      <c r="BN471" s="43"/>
      <c r="BO471" s="43"/>
      <c r="BP471" s="43"/>
      <c r="BQ471" s="43"/>
      <c r="BR471" s="43"/>
      <c r="BS471" s="43"/>
      <c r="BT471" s="43"/>
      <c r="BU471" s="43"/>
      <c r="BV471" s="43"/>
      <c r="BW471" s="43"/>
    </row>
    <row r="472" spans="1:75" x14ac:dyDescent="0.3">
      <c r="A472" s="43"/>
      <c r="B472" s="43"/>
      <c r="C472" s="43"/>
      <c r="D472" s="43"/>
      <c r="E472" s="43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  <c r="BJ472" s="43"/>
      <c r="BK472" s="43"/>
      <c r="BL472" s="43"/>
      <c r="BM472" s="43"/>
      <c r="BN472" s="43"/>
      <c r="BO472" s="43"/>
      <c r="BP472" s="43"/>
      <c r="BQ472" s="43"/>
      <c r="BR472" s="43"/>
      <c r="BS472" s="43"/>
      <c r="BT472" s="43"/>
      <c r="BU472" s="43"/>
      <c r="BV472" s="43"/>
      <c r="BW472" s="43"/>
    </row>
    <row r="473" spans="1:75" x14ac:dyDescent="0.3">
      <c r="A473" s="43"/>
      <c r="B473" s="43"/>
      <c r="C473" s="43"/>
      <c r="D473" s="43"/>
      <c r="E473" s="43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  <c r="BJ473" s="43"/>
      <c r="BK473" s="43"/>
      <c r="BL473" s="43"/>
      <c r="BM473" s="43"/>
      <c r="BN473" s="43"/>
      <c r="BO473" s="43"/>
      <c r="BP473" s="43"/>
      <c r="BQ473" s="43"/>
      <c r="BR473" s="43"/>
      <c r="BS473" s="43"/>
      <c r="BT473" s="43"/>
      <c r="BU473" s="43"/>
      <c r="BV473" s="43"/>
      <c r="BW473" s="43"/>
    </row>
    <row r="474" spans="1:75" x14ac:dyDescent="0.3">
      <c r="A474" s="43"/>
      <c r="B474" s="43"/>
      <c r="C474" s="43"/>
      <c r="D474" s="43"/>
      <c r="E474" s="43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  <c r="BJ474" s="43"/>
      <c r="BK474" s="43"/>
      <c r="BL474" s="43"/>
      <c r="BM474" s="43"/>
      <c r="BN474" s="43"/>
      <c r="BO474" s="43"/>
      <c r="BP474" s="43"/>
      <c r="BQ474" s="43"/>
      <c r="BR474" s="43"/>
      <c r="BS474" s="43"/>
      <c r="BT474" s="43"/>
      <c r="BU474" s="43"/>
      <c r="BV474" s="43"/>
      <c r="BW474" s="43"/>
    </row>
    <row r="475" spans="1:75" x14ac:dyDescent="0.3">
      <c r="A475" s="43"/>
      <c r="B475" s="43"/>
      <c r="C475" s="43"/>
      <c r="D475" s="43"/>
      <c r="E475" s="43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  <c r="BJ475" s="43"/>
      <c r="BK475" s="43"/>
      <c r="BL475" s="43"/>
      <c r="BM475" s="43"/>
      <c r="BN475" s="43"/>
      <c r="BO475" s="43"/>
      <c r="BP475" s="43"/>
      <c r="BQ475" s="43"/>
      <c r="BR475" s="43"/>
      <c r="BS475" s="43"/>
      <c r="BT475" s="43"/>
      <c r="BU475" s="43"/>
      <c r="BV475" s="43"/>
      <c r="BW475" s="43"/>
    </row>
    <row r="476" spans="1:75" x14ac:dyDescent="0.3">
      <c r="A476" s="43"/>
      <c r="B476" s="43"/>
      <c r="C476" s="43"/>
      <c r="D476" s="43"/>
      <c r="E476" s="43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  <c r="BJ476" s="43"/>
      <c r="BK476" s="43"/>
      <c r="BL476" s="43"/>
      <c r="BM476" s="43"/>
      <c r="BN476" s="43"/>
      <c r="BO476" s="43"/>
      <c r="BP476" s="43"/>
      <c r="BQ476" s="43"/>
      <c r="BR476" s="43"/>
      <c r="BS476" s="43"/>
      <c r="BT476" s="43"/>
      <c r="BU476" s="43"/>
      <c r="BV476" s="43"/>
      <c r="BW476" s="43"/>
    </row>
    <row r="477" spans="1:75" x14ac:dyDescent="0.3">
      <c r="A477" s="43"/>
      <c r="B477" s="43"/>
      <c r="C477" s="43"/>
      <c r="D477" s="43"/>
      <c r="E477" s="43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  <c r="BJ477" s="43"/>
      <c r="BK477" s="43"/>
      <c r="BL477" s="43"/>
      <c r="BM477" s="43"/>
      <c r="BN477" s="43"/>
      <c r="BO477" s="43"/>
      <c r="BP477" s="43"/>
      <c r="BQ477" s="43"/>
      <c r="BR477" s="43"/>
      <c r="BS477" s="43"/>
      <c r="BT477" s="43"/>
      <c r="BU477" s="43"/>
      <c r="BV477" s="43"/>
      <c r="BW477" s="43"/>
    </row>
    <row r="478" spans="1:75" x14ac:dyDescent="0.3">
      <c r="A478" s="43"/>
      <c r="B478" s="43"/>
      <c r="C478" s="43"/>
      <c r="D478" s="43"/>
      <c r="E478" s="43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  <c r="BJ478" s="43"/>
      <c r="BK478" s="43"/>
      <c r="BL478" s="43"/>
      <c r="BM478" s="43"/>
      <c r="BN478" s="43"/>
      <c r="BO478" s="43"/>
      <c r="BP478" s="43"/>
      <c r="BQ478" s="43"/>
      <c r="BR478" s="43"/>
      <c r="BS478" s="43"/>
      <c r="BT478" s="43"/>
      <c r="BU478" s="43"/>
      <c r="BV478" s="43"/>
      <c r="BW478" s="43"/>
    </row>
    <row r="479" spans="1:75" x14ac:dyDescent="0.3">
      <c r="A479" s="43"/>
      <c r="B479" s="43"/>
      <c r="C479" s="43"/>
      <c r="D479" s="43"/>
      <c r="E479" s="43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  <c r="BJ479" s="43"/>
      <c r="BK479" s="43"/>
      <c r="BL479" s="43"/>
      <c r="BM479" s="43"/>
      <c r="BN479" s="43"/>
      <c r="BO479" s="43"/>
      <c r="BP479" s="43"/>
      <c r="BQ479" s="43"/>
      <c r="BR479" s="43"/>
      <c r="BS479" s="43"/>
      <c r="BT479" s="43"/>
      <c r="BU479" s="43"/>
      <c r="BV479" s="43"/>
      <c r="BW479" s="43"/>
    </row>
    <row r="480" spans="1:75" x14ac:dyDescent="0.3">
      <c r="A480" s="43"/>
      <c r="B480" s="43"/>
      <c r="C480" s="43"/>
      <c r="D480" s="43"/>
      <c r="E480" s="43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  <c r="BJ480" s="43"/>
      <c r="BK480" s="43"/>
      <c r="BL480" s="43"/>
      <c r="BM480" s="43"/>
      <c r="BN480" s="43"/>
      <c r="BO480" s="43"/>
      <c r="BP480" s="43"/>
      <c r="BQ480" s="43"/>
      <c r="BR480" s="43"/>
      <c r="BS480" s="43"/>
      <c r="BT480" s="43"/>
      <c r="BU480" s="43"/>
      <c r="BV480" s="43"/>
      <c r="BW480" s="43"/>
    </row>
    <row r="481" spans="1:75" x14ac:dyDescent="0.3">
      <c r="A481" s="43"/>
      <c r="B481" s="43"/>
      <c r="C481" s="43"/>
      <c r="D481" s="43"/>
      <c r="E481" s="43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  <c r="BJ481" s="43"/>
      <c r="BK481" s="43"/>
      <c r="BL481" s="43"/>
      <c r="BM481" s="43"/>
      <c r="BN481" s="43"/>
      <c r="BO481" s="43"/>
      <c r="BP481" s="43"/>
      <c r="BQ481" s="43"/>
      <c r="BR481" s="43"/>
      <c r="BS481" s="43"/>
      <c r="BT481" s="43"/>
      <c r="BU481" s="43"/>
      <c r="BV481" s="43"/>
      <c r="BW481" s="43"/>
    </row>
    <row r="482" spans="1:75" x14ac:dyDescent="0.3">
      <c r="A482" s="43"/>
      <c r="B482" s="43"/>
      <c r="C482" s="43"/>
      <c r="D482" s="43"/>
      <c r="E482" s="43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  <c r="BJ482" s="43"/>
      <c r="BK482" s="43"/>
      <c r="BL482" s="43"/>
      <c r="BM482" s="43"/>
      <c r="BN482" s="43"/>
      <c r="BO482" s="43"/>
      <c r="BP482" s="43"/>
      <c r="BQ482" s="43"/>
      <c r="BR482" s="43"/>
      <c r="BS482" s="43"/>
      <c r="BT482" s="43"/>
      <c r="BU482" s="43"/>
      <c r="BV482" s="43"/>
      <c r="BW482" s="43"/>
    </row>
    <row r="483" spans="1:75" x14ac:dyDescent="0.3">
      <c r="A483" s="43"/>
      <c r="B483" s="43"/>
      <c r="C483" s="43"/>
      <c r="D483" s="43"/>
      <c r="E483" s="43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  <c r="BJ483" s="43"/>
      <c r="BK483" s="43"/>
      <c r="BL483" s="43"/>
      <c r="BM483" s="43"/>
      <c r="BN483" s="43"/>
      <c r="BO483" s="43"/>
      <c r="BP483" s="43"/>
      <c r="BQ483" s="43"/>
      <c r="BR483" s="43"/>
      <c r="BS483" s="43"/>
      <c r="BT483" s="43"/>
      <c r="BU483" s="43"/>
      <c r="BV483" s="43"/>
      <c r="BW483" s="43"/>
    </row>
    <row r="484" spans="1:75" x14ac:dyDescent="0.3">
      <c r="A484" s="43"/>
      <c r="B484" s="43"/>
      <c r="C484" s="43"/>
      <c r="D484" s="43"/>
      <c r="E484" s="43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  <c r="BJ484" s="43"/>
      <c r="BK484" s="43"/>
      <c r="BL484" s="43"/>
      <c r="BM484" s="43"/>
      <c r="BN484" s="43"/>
      <c r="BO484" s="43"/>
      <c r="BP484" s="43"/>
      <c r="BQ484" s="43"/>
      <c r="BR484" s="43"/>
      <c r="BS484" s="43"/>
      <c r="BT484" s="43"/>
      <c r="BU484" s="43"/>
      <c r="BV484" s="43"/>
      <c r="BW484" s="43"/>
    </row>
    <row r="485" spans="1:75" x14ac:dyDescent="0.3">
      <c r="A485" s="43"/>
      <c r="B485" s="43"/>
      <c r="C485" s="43"/>
      <c r="D485" s="43"/>
      <c r="E485" s="43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  <c r="BJ485" s="43"/>
      <c r="BK485" s="43"/>
      <c r="BL485" s="43"/>
      <c r="BM485" s="43"/>
      <c r="BN485" s="43"/>
      <c r="BO485" s="43"/>
      <c r="BP485" s="43"/>
      <c r="BQ485" s="43"/>
      <c r="BR485" s="43"/>
      <c r="BS485" s="43"/>
      <c r="BT485" s="43"/>
      <c r="BU485" s="43"/>
      <c r="BV485" s="43"/>
      <c r="BW485" s="43"/>
    </row>
    <row r="486" spans="1:75" x14ac:dyDescent="0.3">
      <c r="A486" s="43"/>
      <c r="B486" s="43"/>
      <c r="C486" s="43"/>
      <c r="D486" s="43"/>
      <c r="E486" s="43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  <c r="BJ486" s="43"/>
      <c r="BK486" s="43"/>
      <c r="BL486" s="43"/>
      <c r="BM486" s="43"/>
      <c r="BN486" s="43"/>
      <c r="BO486" s="43"/>
      <c r="BP486" s="43"/>
      <c r="BQ486" s="43"/>
      <c r="BR486" s="43"/>
      <c r="BS486" s="43"/>
      <c r="BT486" s="43"/>
      <c r="BU486" s="43"/>
      <c r="BV486" s="43"/>
      <c r="BW486" s="43"/>
    </row>
    <row r="487" spans="1:75" x14ac:dyDescent="0.3">
      <c r="A487" s="43"/>
      <c r="B487" s="43"/>
      <c r="C487" s="43"/>
      <c r="D487" s="43"/>
      <c r="E487" s="43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  <c r="BJ487" s="43"/>
      <c r="BK487" s="43"/>
      <c r="BL487" s="43"/>
      <c r="BM487" s="43"/>
      <c r="BN487" s="43"/>
      <c r="BO487" s="43"/>
      <c r="BP487" s="43"/>
      <c r="BQ487" s="43"/>
      <c r="BR487" s="43"/>
      <c r="BS487" s="43"/>
      <c r="BT487" s="43"/>
      <c r="BU487" s="43"/>
      <c r="BV487" s="43"/>
      <c r="BW487" s="43"/>
    </row>
    <row r="488" spans="1:75" x14ac:dyDescent="0.3">
      <c r="A488" s="43"/>
      <c r="B488" s="43"/>
      <c r="C488" s="43"/>
      <c r="D488" s="43"/>
      <c r="E488" s="43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  <c r="BJ488" s="43"/>
      <c r="BK488" s="43"/>
      <c r="BL488" s="43"/>
      <c r="BM488" s="43"/>
      <c r="BN488" s="43"/>
      <c r="BO488" s="43"/>
      <c r="BP488" s="43"/>
      <c r="BQ488" s="43"/>
      <c r="BR488" s="43"/>
      <c r="BS488" s="43"/>
      <c r="BT488" s="43"/>
      <c r="BU488" s="43"/>
      <c r="BV488" s="43"/>
      <c r="BW488" s="43"/>
    </row>
    <row r="489" spans="1:75" x14ac:dyDescent="0.3">
      <c r="A489" s="43"/>
      <c r="B489" s="43"/>
      <c r="C489" s="43"/>
      <c r="D489" s="43"/>
      <c r="E489" s="43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  <c r="BJ489" s="43"/>
      <c r="BK489" s="43"/>
      <c r="BL489" s="43"/>
      <c r="BM489" s="43"/>
      <c r="BN489" s="43"/>
      <c r="BO489" s="43"/>
      <c r="BP489" s="43"/>
      <c r="BQ489" s="43"/>
      <c r="BR489" s="43"/>
      <c r="BS489" s="43"/>
      <c r="BT489" s="43"/>
      <c r="BU489" s="43"/>
      <c r="BV489" s="43"/>
      <c r="BW489" s="43"/>
    </row>
    <row r="490" spans="1:75" x14ac:dyDescent="0.3">
      <c r="A490" s="43"/>
      <c r="B490" s="43"/>
      <c r="C490" s="43"/>
      <c r="D490" s="43"/>
      <c r="E490" s="43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  <c r="BJ490" s="43"/>
      <c r="BK490" s="43"/>
      <c r="BL490" s="43"/>
      <c r="BM490" s="43"/>
      <c r="BN490" s="43"/>
      <c r="BO490" s="43"/>
      <c r="BP490" s="43"/>
      <c r="BQ490" s="43"/>
      <c r="BR490" s="43"/>
      <c r="BS490" s="43"/>
      <c r="BT490" s="43"/>
      <c r="BU490" s="43"/>
      <c r="BV490" s="43"/>
      <c r="BW490" s="43"/>
    </row>
    <row r="491" spans="1:75" x14ac:dyDescent="0.3">
      <c r="A491" s="43"/>
      <c r="B491" s="43"/>
      <c r="C491" s="43"/>
      <c r="D491" s="43"/>
      <c r="E491" s="43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  <c r="BJ491" s="43"/>
      <c r="BK491" s="43"/>
      <c r="BL491" s="43"/>
      <c r="BM491" s="43"/>
      <c r="BN491" s="43"/>
      <c r="BO491" s="43"/>
      <c r="BP491" s="43"/>
      <c r="BQ491" s="43"/>
      <c r="BR491" s="43"/>
      <c r="BS491" s="43"/>
      <c r="BT491" s="43"/>
      <c r="BU491" s="43"/>
      <c r="BV491" s="43"/>
      <c r="BW491" s="43"/>
    </row>
    <row r="492" spans="1:75" x14ac:dyDescent="0.3">
      <c r="A492" s="43"/>
      <c r="B492" s="43"/>
      <c r="C492" s="43"/>
      <c r="D492" s="43"/>
      <c r="E492" s="43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  <c r="BJ492" s="43"/>
      <c r="BK492" s="43"/>
      <c r="BL492" s="43"/>
      <c r="BM492" s="43"/>
      <c r="BN492" s="43"/>
      <c r="BO492" s="43"/>
      <c r="BP492" s="43"/>
      <c r="BQ492" s="43"/>
      <c r="BR492" s="43"/>
      <c r="BS492" s="43"/>
      <c r="BT492" s="43"/>
      <c r="BU492" s="43"/>
      <c r="BV492" s="43"/>
      <c r="BW492" s="43"/>
    </row>
    <row r="493" spans="1:75" x14ac:dyDescent="0.3">
      <c r="A493" s="43"/>
      <c r="B493" s="43"/>
      <c r="C493" s="43"/>
      <c r="D493" s="43"/>
      <c r="E493" s="43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  <c r="BJ493" s="43"/>
      <c r="BK493" s="43"/>
      <c r="BL493" s="43"/>
      <c r="BM493" s="43"/>
      <c r="BN493" s="43"/>
      <c r="BO493" s="43"/>
      <c r="BP493" s="43"/>
      <c r="BQ493" s="43"/>
      <c r="BR493" s="43"/>
      <c r="BS493" s="43"/>
      <c r="BT493" s="43"/>
      <c r="BU493" s="43"/>
      <c r="BV493" s="43"/>
      <c r="BW493" s="43"/>
    </row>
    <row r="494" spans="1:75" x14ac:dyDescent="0.3">
      <c r="A494" s="43"/>
      <c r="B494" s="43"/>
      <c r="C494" s="43"/>
      <c r="D494" s="43"/>
      <c r="E494" s="43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  <c r="BJ494" s="43"/>
      <c r="BK494" s="43"/>
      <c r="BL494" s="43"/>
      <c r="BM494" s="43"/>
      <c r="BN494" s="43"/>
      <c r="BO494" s="43"/>
      <c r="BP494" s="43"/>
      <c r="BQ494" s="43"/>
      <c r="BR494" s="43"/>
      <c r="BS494" s="43"/>
      <c r="BT494" s="43"/>
      <c r="BU494" s="43"/>
      <c r="BV494" s="43"/>
      <c r="BW494" s="43"/>
    </row>
    <row r="495" spans="1:75" x14ac:dyDescent="0.3">
      <c r="A495" s="43"/>
      <c r="B495" s="43"/>
      <c r="C495" s="43"/>
      <c r="D495" s="43"/>
      <c r="E495" s="43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  <c r="BJ495" s="43"/>
      <c r="BK495" s="43"/>
      <c r="BL495" s="43"/>
      <c r="BM495" s="43"/>
      <c r="BN495" s="43"/>
      <c r="BO495" s="43"/>
      <c r="BP495" s="43"/>
      <c r="BQ495" s="43"/>
      <c r="BR495" s="43"/>
      <c r="BS495" s="43"/>
      <c r="BT495" s="43"/>
      <c r="BU495" s="43"/>
      <c r="BV495" s="43"/>
      <c r="BW495" s="43"/>
    </row>
    <row r="496" spans="1:75" x14ac:dyDescent="0.3">
      <c r="A496" s="43"/>
      <c r="B496" s="43"/>
      <c r="C496" s="43"/>
      <c r="D496" s="43"/>
      <c r="E496" s="43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  <c r="BJ496" s="43"/>
      <c r="BK496" s="43"/>
      <c r="BL496" s="43"/>
      <c r="BM496" s="43"/>
      <c r="BN496" s="43"/>
      <c r="BO496" s="43"/>
      <c r="BP496" s="43"/>
      <c r="BQ496" s="43"/>
      <c r="BR496" s="43"/>
      <c r="BS496" s="43"/>
      <c r="BT496" s="43"/>
      <c r="BU496" s="43"/>
      <c r="BV496" s="43"/>
      <c r="BW496" s="43"/>
    </row>
    <row r="497" spans="1:75" x14ac:dyDescent="0.3">
      <c r="A497" s="43"/>
      <c r="B497" s="43"/>
      <c r="C497" s="43"/>
      <c r="D497" s="43"/>
      <c r="E497" s="43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  <c r="BJ497" s="43"/>
      <c r="BK497" s="43"/>
      <c r="BL497" s="43"/>
      <c r="BM497" s="43"/>
      <c r="BN497" s="43"/>
      <c r="BO497" s="43"/>
      <c r="BP497" s="43"/>
      <c r="BQ497" s="43"/>
      <c r="BR497" s="43"/>
      <c r="BS497" s="43"/>
      <c r="BT497" s="43"/>
      <c r="BU497" s="43"/>
      <c r="BV497" s="43"/>
      <c r="BW497" s="43"/>
    </row>
    <row r="498" spans="1:75" x14ac:dyDescent="0.3">
      <c r="A498" s="43"/>
      <c r="B498" s="43"/>
      <c r="C498" s="43"/>
      <c r="D498" s="43"/>
      <c r="E498" s="43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  <c r="BJ498" s="43"/>
      <c r="BK498" s="43"/>
      <c r="BL498" s="43"/>
      <c r="BM498" s="43"/>
      <c r="BN498" s="43"/>
      <c r="BO498" s="43"/>
      <c r="BP498" s="43"/>
      <c r="BQ498" s="43"/>
      <c r="BR498" s="43"/>
      <c r="BS498" s="43"/>
      <c r="BT498" s="43"/>
      <c r="BU498" s="43"/>
      <c r="BV498" s="43"/>
      <c r="BW498" s="43"/>
    </row>
    <row r="499" spans="1:75" x14ac:dyDescent="0.3">
      <c r="A499" s="43"/>
      <c r="B499" s="43"/>
      <c r="C499" s="43"/>
      <c r="D499" s="43"/>
      <c r="E499" s="43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  <c r="BJ499" s="43"/>
      <c r="BK499" s="43"/>
      <c r="BL499" s="43"/>
      <c r="BM499" s="43"/>
      <c r="BN499" s="43"/>
      <c r="BO499" s="43"/>
      <c r="BP499" s="43"/>
      <c r="BQ499" s="43"/>
      <c r="BR499" s="43"/>
      <c r="BS499" s="43"/>
      <c r="BT499" s="43"/>
      <c r="BU499" s="43"/>
      <c r="BV499" s="43"/>
      <c r="BW499" s="43"/>
    </row>
    <row r="500" spans="1:75" x14ac:dyDescent="0.3">
      <c r="A500" s="43"/>
      <c r="B500" s="43"/>
      <c r="C500" s="43"/>
      <c r="D500" s="43"/>
      <c r="E500" s="43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  <c r="BJ500" s="43"/>
      <c r="BK500" s="43"/>
      <c r="BL500" s="43"/>
      <c r="BM500" s="43"/>
      <c r="BN500" s="43"/>
      <c r="BO500" s="43"/>
      <c r="BP500" s="43"/>
      <c r="BQ500" s="43"/>
      <c r="BR500" s="43"/>
      <c r="BS500" s="43"/>
      <c r="BT500" s="43"/>
      <c r="BU500" s="43"/>
      <c r="BV500" s="43"/>
      <c r="BW500" s="43"/>
    </row>
    <row r="501" spans="1:75" x14ac:dyDescent="0.3">
      <c r="A501" s="43"/>
      <c r="B501" s="43"/>
      <c r="C501" s="43"/>
      <c r="D501" s="43"/>
      <c r="E501" s="43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  <c r="BJ501" s="43"/>
      <c r="BK501" s="43"/>
      <c r="BL501" s="43"/>
      <c r="BM501" s="43"/>
      <c r="BN501" s="43"/>
      <c r="BO501" s="43"/>
      <c r="BP501" s="43"/>
      <c r="BQ501" s="43"/>
      <c r="BR501" s="43"/>
      <c r="BS501" s="43"/>
      <c r="BT501" s="43"/>
      <c r="BU501" s="43"/>
      <c r="BV501" s="43"/>
      <c r="BW501" s="43"/>
    </row>
    <row r="502" spans="1:75" x14ac:dyDescent="0.3">
      <c r="A502" s="43"/>
      <c r="B502" s="43"/>
      <c r="C502" s="43"/>
      <c r="D502" s="43"/>
      <c r="E502" s="43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  <c r="BJ502" s="43"/>
      <c r="BK502" s="43"/>
      <c r="BL502" s="43"/>
      <c r="BM502" s="43"/>
      <c r="BN502" s="43"/>
      <c r="BO502" s="43"/>
      <c r="BP502" s="43"/>
      <c r="BQ502" s="43"/>
      <c r="BR502" s="43"/>
      <c r="BS502" s="43"/>
      <c r="BT502" s="43"/>
      <c r="BU502" s="43"/>
      <c r="BV502" s="43"/>
      <c r="BW502" s="43"/>
    </row>
    <row r="503" spans="1:75" x14ac:dyDescent="0.3">
      <c r="A503" s="43"/>
      <c r="B503" s="43"/>
      <c r="C503" s="43"/>
      <c r="D503" s="43"/>
      <c r="E503" s="43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  <c r="BJ503" s="43"/>
      <c r="BK503" s="43"/>
      <c r="BL503" s="43"/>
      <c r="BM503" s="43"/>
      <c r="BN503" s="43"/>
      <c r="BO503" s="43"/>
      <c r="BP503" s="43"/>
      <c r="BQ503" s="43"/>
      <c r="BR503" s="43"/>
      <c r="BS503" s="43"/>
      <c r="BT503" s="43"/>
      <c r="BU503" s="43"/>
      <c r="BV503" s="43"/>
      <c r="BW503" s="43"/>
    </row>
    <row r="504" spans="1:75" x14ac:dyDescent="0.3">
      <c r="A504" s="43"/>
      <c r="B504" s="43"/>
      <c r="C504" s="43"/>
      <c r="D504" s="43"/>
      <c r="E504" s="43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  <c r="BJ504" s="43"/>
      <c r="BK504" s="43"/>
      <c r="BL504" s="43"/>
      <c r="BM504" s="43"/>
      <c r="BN504" s="43"/>
      <c r="BO504" s="43"/>
      <c r="BP504" s="43"/>
      <c r="BQ504" s="43"/>
      <c r="BR504" s="43"/>
      <c r="BS504" s="43"/>
      <c r="BT504" s="43"/>
      <c r="BU504" s="43"/>
      <c r="BV504" s="43"/>
      <c r="BW504" s="43"/>
    </row>
    <row r="505" spans="1:75" x14ac:dyDescent="0.3">
      <c r="A505" s="43"/>
      <c r="B505" s="43"/>
      <c r="C505" s="43"/>
      <c r="D505" s="43"/>
      <c r="E505" s="43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  <c r="BJ505" s="43"/>
      <c r="BK505" s="43"/>
      <c r="BL505" s="43"/>
      <c r="BM505" s="43"/>
      <c r="BN505" s="43"/>
      <c r="BO505" s="43"/>
      <c r="BP505" s="43"/>
      <c r="BQ505" s="43"/>
      <c r="BR505" s="43"/>
      <c r="BS505" s="43"/>
      <c r="BT505" s="43"/>
      <c r="BU505" s="43"/>
      <c r="BV505" s="43"/>
      <c r="BW505" s="43"/>
    </row>
    <row r="506" spans="1:75" x14ac:dyDescent="0.3">
      <c r="A506" s="43"/>
      <c r="B506" s="43"/>
      <c r="C506" s="43"/>
      <c r="D506" s="43"/>
      <c r="E506" s="43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  <c r="BJ506" s="43"/>
      <c r="BK506" s="43"/>
      <c r="BL506" s="43"/>
      <c r="BM506" s="43"/>
      <c r="BN506" s="43"/>
      <c r="BO506" s="43"/>
      <c r="BP506" s="43"/>
      <c r="BQ506" s="43"/>
      <c r="BR506" s="43"/>
      <c r="BS506" s="43"/>
      <c r="BT506" s="43"/>
      <c r="BU506" s="43"/>
      <c r="BV506" s="43"/>
      <c r="BW506" s="43"/>
    </row>
    <row r="507" spans="1:75" x14ac:dyDescent="0.3">
      <c r="A507" s="43"/>
      <c r="B507" s="43"/>
      <c r="C507" s="43"/>
      <c r="D507" s="43"/>
      <c r="E507" s="43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  <c r="BJ507" s="43"/>
      <c r="BK507" s="43"/>
      <c r="BL507" s="43"/>
      <c r="BM507" s="43"/>
      <c r="BN507" s="43"/>
      <c r="BO507" s="43"/>
      <c r="BP507" s="43"/>
      <c r="BQ507" s="43"/>
      <c r="BR507" s="43"/>
      <c r="BS507" s="43"/>
      <c r="BT507" s="43"/>
      <c r="BU507" s="43"/>
      <c r="BV507" s="43"/>
      <c r="BW507" s="43"/>
    </row>
    <row r="508" spans="1:75" x14ac:dyDescent="0.3">
      <c r="A508" s="43"/>
      <c r="B508" s="43"/>
      <c r="C508" s="43"/>
      <c r="D508" s="43"/>
      <c r="E508" s="43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  <c r="BJ508" s="43"/>
      <c r="BK508" s="43"/>
      <c r="BL508" s="43"/>
      <c r="BM508" s="43"/>
      <c r="BN508" s="43"/>
      <c r="BO508" s="43"/>
      <c r="BP508" s="43"/>
      <c r="BQ508" s="43"/>
      <c r="BR508" s="43"/>
      <c r="BS508" s="43"/>
      <c r="BT508" s="43"/>
      <c r="BU508" s="43"/>
      <c r="BV508" s="43"/>
      <c r="BW508" s="43"/>
    </row>
    <row r="509" spans="1:75" x14ac:dyDescent="0.3">
      <c r="A509" s="43"/>
      <c r="B509" s="43"/>
      <c r="C509" s="43"/>
      <c r="D509" s="43"/>
      <c r="E509" s="43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  <c r="BJ509" s="43"/>
      <c r="BK509" s="43"/>
      <c r="BL509" s="43"/>
      <c r="BM509" s="43"/>
      <c r="BN509" s="43"/>
      <c r="BO509" s="43"/>
      <c r="BP509" s="43"/>
      <c r="BQ509" s="43"/>
      <c r="BR509" s="43"/>
      <c r="BS509" s="43"/>
      <c r="BT509" s="43"/>
      <c r="BU509" s="43"/>
      <c r="BV509" s="43"/>
      <c r="BW509" s="43"/>
    </row>
    <row r="510" spans="1:75" x14ac:dyDescent="0.3">
      <c r="A510" s="43"/>
      <c r="B510" s="43"/>
      <c r="C510" s="43"/>
      <c r="D510" s="43"/>
      <c r="E510" s="43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  <c r="BJ510" s="43"/>
      <c r="BK510" s="43"/>
      <c r="BL510" s="43"/>
      <c r="BM510" s="43"/>
      <c r="BN510" s="43"/>
      <c r="BO510" s="43"/>
      <c r="BP510" s="43"/>
      <c r="BQ510" s="43"/>
      <c r="BR510" s="43"/>
      <c r="BS510" s="43"/>
      <c r="BT510" s="43"/>
      <c r="BU510" s="43"/>
      <c r="BV510" s="43"/>
      <c r="BW510" s="43"/>
    </row>
    <row r="511" spans="1:75" x14ac:dyDescent="0.3">
      <c r="A511" s="43"/>
      <c r="B511" s="43"/>
      <c r="C511" s="43"/>
      <c r="D511" s="43"/>
      <c r="E511" s="43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  <c r="BJ511" s="43"/>
      <c r="BK511" s="43"/>
      <c r="BL511" s="43"/>
      <c r="BM511" s="43"/>
      <c r="BN511" s="43"/>
      <c r="BO511" s="43"/>
      <c r="BP511" s="43"/>
      <c r="BQ511" s="43"/>
      <c r="BR511" s="43"/>
      <c r="BS511" s="43"/>
      <c r="BT511" s="43"/>
      <c r="BU511" s="43"/>
      <c r="BV511" s="43"/>
      <c r="BW511" s="43"/>
    </row>
    <row r="512" spans="1:75" x14ac:dyDescent="0.3">
      <c r="A512" s="43"/>
      <c r="B512" s="43"/>
      <c r="C512" s="43"/>
      <c r="D512" s="43"/>
      <c r="E512" s="43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  <c r="BJ512" s="43"/>
      <c r="BK512" s="43"/>
      <c r="BL512" s="43"/>
      <c r="BM512" s="43"/>
      <c r="BN512" s="43"/>
      <c r="BO512" s="43"/>
      <c r="BP512" s="43"/>
      <c r="BQ512" s="43"/>
      <c r="BR512" s="43"/>
      <c r="BS512" s="43"/>
      <c r="BT512" s="43"/>
      <c r="BU512" s="43"/>
      <c r="BV512" s="43"/>
      <c r="BW512" s="43"/>
    </row>
    <row r="513" spans="1:75" x14ac:dyDescent="0.3">
      <c r="A513" s="43"/>
      <c r="B513" s="43"/>
      <c r="C513" s="43"/>
      <c r="D513" s="43"/>
      <c r="E513" s="43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  <c r="BJ513" s="43"/>
      <c r="BK513" s="43"/>
      <c r="BL513" s="43"/>
      <c r="BM513" s="43"/>
      <c r="BN513" s="43"/>
      <c r="BO513" s="43"/>
      <c r="BP513" s="43"/>
      <c r="BQ513" s="43"/>
      <c r="BR513" s="43"/>
      <c r="BS513" s="43"/>
      <c r="BT513" s="43"/>
      <c r="BU513" s="43"/>
      <c r="BV513" s="43"/>
      <c r="BW513" s="43"/>
    </row>
    <row r="514" spans="1:75" x14ac:dyDescent="0.3">
      <c r="A514" s="43"/>
      <c r="B514" s="43"/>
      <c r="C514" s="43"/>
      <c r="D514" s="43"/>
      <c r="E514" s="43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  <c r="BJ514" s="43"/>
      <c r="BK514" s="43"/>
      <c r="BL514" s="43"/>
      <c r="BM514" s="43"/>
      <c r="BN514" s="43"/>
      <c r="BO514" s="43"/>
      <c r="BP514" s="43"/>
      <c r="BQ514" s="43"/>
      <c r="BR514" s="43"/>
      <c r="BS514" s="43"/>
      <c r="BT514" s="43"/>
      <c r="BU514" s="43"/>
      <c r="BV514" s="43"/>
      <c r="BW514" s="43"/>
    </row>
    <row r="515" spans="1:75" x14ac:dyDescent="0.3">
      <c r="A515" s="43"/>
      <c r="B515" s="43"/>
      <c r="C515" s="43"/>
      <c r="D515" s="43"/>
      <c r="E515" s="43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  <c r="BJ515" s="43"/>
      <c r="BK515" s="43"/>
      <c r="BL515" s="43"/>
      <c r="BM515" s="43"/>
      <c r="BN515" s="43"/>
      <c r="BO515" s="43"/>
      <c r="BP515" s="43"/>
      <c r="BQ515" s="43"/>
      <c r="BR515" s="43"/>
      <c r="BS515" s="43"/>
      <c r="BT515" s="43"/>
      <c r="BU515" s="43"/>
      <c r="BV515" s="43"/>
      <c r="BW515" s="43"/>
    </row>
    <row r="516" spans="1:75" x14ac:dyDescent="0.3">
      <c r="A516" s="43"/>
      <c r="B516" s="43"/>
      <c r="C516" s="43"/>
      <c r="D516" s="43"/>
      <c r="E516" s="43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  <c r="BJ516" s="43"/>
      <c r="BK516" s="43"/>
      <c r="BL516" s="43"/>
      <c r="BM516" s="43"/>
      <c r="BN516" s="43"/>
      <c r="BO516" s="43"/>
      <c r="BP516" s="43"/>
      <c r="BQ516" s="43"/>
      <c r="BR516" s="43"/>
      <c r="BS516" s="43"/>
      <c r="BT516" s="43"/>
      <c r="BU516" s="43"/>
      <c r="BV516" s="43"/>
      <c r="BW516" s="43"/>
    </row>
    <row r="517" spans="1:75" x14ac:dyDescent="0.3">
      <c r="A517" s="43"/>
      <c r="B517" s="43"/>
      <c r="C517" s="43"/>
      <c r="D517" s="43"/>
      <c r="E517" s="43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  <c r="BJ517" s="43"/>
      <c r="BK517" s="43"/>
      <c r="BL517" s="43"/>
      <c r="BM517" s="43"/>
      <c r="BN517" s="43"/>
      <c r="BO517" s="43"/>
      <c r="BP517" s="43"/>
      <c r="BQ517" s="43"/>
      <c r="BR517" s="43"/>
      <c r="BS517" s="43"/>
      <c r="BT517" s="43"/>
      <c r="BU517" s="43"/>
      <c r="BV517" s="43"/>
      <c r="BW517" s="43"/>
    </row>
    <row r="518" spans="1:75" x14ac:dyDescent="0.3">
      <c r="A518" s="43"/>
      <c r="B518" s="43"/>
      <c r="C518" s="43"/>
      <c r="D518" s="43"/>
      <c r="E518" s="43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  <c r="BJ518" s="43"/>
      <c r="BK518" s="43"/>
      <c r="BL518" s="43"/>
      <c r="BM518" s="43"/>
      <c r="BN518" s="43"/>
      <c r="BO518" s="43"/>
      <c r="BP518" s="43"/>
      <c r="BQ518" s="43"/>
      <c r="BR518" s="43"/>
      <c r="BS518" s="43"/>
      <c r="BT518" s="43"/>
      <c r="BU518" s="43"/>
      <c r="BV518" s="43"/>
      <c r="BW518" s="43"/>
    </row>
    <row r="519" spans="1:75" x14ac:dyDescent="0.3">
      <c r="A519" s="43"/>
      <c r="B519" s="43"/>
      <c r="C519" s="43"/>
      <c r="D519" s="43"/>
      <c r="E519" s="43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  <c r="BJ519" s="43"/>
      <c r="BK519" s="43"/>
      <c r="BL519" s="43"/>
      <c r="BM519" s="43"/>
      <c r="BN519" s="43"/>
      <c r="BO519" s="43"/>
      <c r="BP519" s="43"/>
      <c r="BQ519" s="43"/>
      <c r="BR519" s="43"/>
      <c r="BS519" s="43"/>
      <c r="BT519" s="43"/>
      <c r="BU519" s="43"/>
      <c r="BV519" s="43"/>
      <c r="BW519" s="43"/>
    </row>
    <row r="520" spans="1:75" x14ac:dyDescent="0.3">
      <c r="A520" s="43"/>
      <c r="B520" s="43"/>
      <c r="C520" s="43"/>
      <c r="D520" s="43"/>
      <c r="E520" s="43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  <c r="BJ520" s="43"/>
      <c r="BK520" s="43"/>
      <c r="BL520" s="43"/>
      <c r="BM520" s="43"/>
      <c r="BN520" s="43"/>
      <c r="BO520" s="43"/>
      <c r="BP520" s="43"/>
      <c r="BQ520" s="43"/>
      <c r="BR520" s="43"/>
      <c r="BS520" s="43"/>
      <c r="BT520" s="43"/>
      <c r="BU520" s="43"/>
      <c r="BV520" s="43"/>
      <c r="BW520" s="43"/>
    </row>
    <row r="521" spans="1:75" x14ac:dyDescent="0.3">
      <c r="A521" s="43"/>
      <c r="B521" s="43"/>
      <c r="C521" s="43"/>
      <c r="D521" s="43"/>
      <c r="E521" s="43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  <c r="BJ521" s="43"/>
      <c r="BK521" s="43"/>
      <c r="BL521" s="43"/>
      <c r="BM521" s="43"/>
      <c r="BN521" s="43"/>
      <c r="BO521" s="43"/>
      <c r="BP521" s="43"/>
      <c r="BQ521" s="43"/>
      <c r="BR521" s="43"/>
      <c r="BS521" s="43"/>
      <c r="BT521" s="43"/>
      <c r="BU521" s="43"/>
      <c r="BV521" s="43"/>
      <c r="BW521" s="43"/>
    </row>
    <row r="522" spans="1:75" x14ac:dyDescent="0.3">
      <c r="A522" s="43"/>
      <c r="B522" s="43"/>
      <c r="C522" s="43"/>
      <c r="D522" s="43"/>
      <c r="E522" s="43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  <c r="BJ522" s="43"/>
      <c r="BK522" s="43"/>
      <c r="BL522" s="43"/>
      <c r="BM522" s="43"/>
      <c r="BN522" s="43"/>
      <c r="BO522" s="43"/>
      <c r="BP522" s="43"/>
      <c r="BQ522" s="43"/>
      <c r="BR522" s="43"/>
      <c r="BS522" s="43"/>
      <c r="BT522" s="43"/>
      <c r="BU522" s="43"/>
      <c r="BV522" s="43"/>
      <c r="BW522" s="43"/>
    </row>
    <row r="523" spans="1:75" x14ac:dyDescent="0.3">
      <c r="A523" s="43"/>
      <c r="B523" s="43"/>
      <c r="C523" s="43"/>
      <c r="D523" s="43"/>
      <c r="E523" s="43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  <c r="BJ523" s="43"/>
      <c r="BK523" s="43"/>
      <c r="BL523" s="43"/>
      <c r="BM523" s="43"/>
      <c r="BN523" s="43"/>
      <c r="BO523" s="43"/>
      <c r="BP523" s="43"/>
      <c r="BQ523" s="43"/>
      <c r="BR523" s="43"/>
      <c r="BS523" s="43"/>
      <c r="BT523" s="43"/>
      <c r="BU523" s="43"/>
      <c r="BV523" s="43"/>
      <c r="BW523" s="43"/>
    </row>
    <row r="524" spans="1:75" x14ac:dyDescent="0.3">
      <c r="A524" s="43"/>
      <c r="B524" s="43"/>
      <c r="C524" s="43"/>
      <c r="D524" s="43"/>
      <c r="E524" s="43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  <c r="BJ524" s="43"/>
      <c r="BK524" s="43"/>
      <c r="BL524" s="43"/>
      <c r="BM524" s="43"/>
      <c r="BN524" s="43"/>
      <c r="BO524" s="43"/>
      <c r="BP524" s="43"/>
      <c r="BQ524" s="43"/>
      <c r="BR524" s="43"/>
      <c r="BS524" s="43"/>
      <c r="BT524" s="43"/>
      <c r="BU524" s="43"/>
      <c r="BV524" s="43"/>
      <c r="BW524" s="43"/>
    </row>
    <row r="525" spans="1:75" x14ac:dyDescent="0.3">
      <c r="A525" s="43"/>
      <c r="B525" s="43"/>
      <c r="C525" s="43"/>
      <c r="D525" s="43"/>
      <c r="E525" s="43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3"/>
      <c r="BQ525" s="43"/>
      <c r="BR525" s="43"/>
      <c r="BS525" s="43"/>
      <c r="BT525" s="43"/>
      <c r="BU525" s="43"/>
      <c r="BV525" s="43"/>
      <c r="BW525" s="43"/>
    </row>
    <row r="526" spans="1:75" x14ac:dyDescent="0.3">
      <c r="A526" s="43"/>
      <c r="B526" s="43"/>
      <c r="C526" s="43"/>
      <c r="D526" s="43"/>
      <c r="E526" s="43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3"/>
      <c r="BQ526" s="43"/>
      <c r="BR526" s="43"/>
      <c r="BS526" s="43"/>
      <c r="BT526" s="43"/>
      <c r="BU526" s="43"/>
      <c r="BV526" s="43"/>
      <c r="BW526" s="43"/>
    </row>
    <row r="527" spans="1:75" x14ac:dyDescent="0.3">
      <c r="A527" s="43"/>
      <c r="B527" s="43"/>
      <c r="C527" s="43"/>
      <c r="D527" s="43"/>
      <c r="E527" s="43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3"/>
      <c r="BQ527" s="43"/>
      <c r="BR527" s="43"/>
      <c r="BS527" s="43"/>
      <c r="BT527" s="43"/>
      <c r="BU527" s="43"/>
      <c r="BV527" s="43"/>
      <c r="BW527" s="43"/>
    </row>
    <row r="528" spans="1:75" x14ac:dyDescent="0.3">
      <c r="A528" s="43"/>
      <c r="B528" s="43"/>
      <c r="C528" s="43"/>
      <c r="D528" s="43"/>
      <c r="E528" s="43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3"/>
      <c r="BQ528" s="43"/>
      <c r="BR528" s="43"/>
      <c r="BS528" s="43"/>
      <c r="BT528" s="43"/>
      <c r="BU528" s="43"/>
      <c r="BV528" s="43"/>
      <c r="BW528" s="43"/>
    </row>
    <row r="529" spans="1:75" x14ac:dyDescent="0.3">
      <c r="A529" s="43"/>
      <c r="B529" s="43"/>
      <c r="C529" s="43"/>
      <c r="D529" s="43"/>
      <c r="E529" s="43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3"/>
      <c r="BQ529" s="43"/>
      <c r="BR529" s="43"/>
      <c r="BS529" s="43"/>
      <c r="BT529" s="43"/>
      <c r="BU529" s="43"/>
      <c r="BV529" s="43"/>
      <c r="BW529" s="43"/>
    </row>
    <row r="530" spans="1:75" x14ac:dyDescent="0.3">
      <c r="E530" s="43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3"/>
      <c r="BQ530" s="43"/>
      <c r="BR530" s="43"/>
      <c r="BS530" s="43"/>
      <c r="BT530" s="43"/>
      <c r="BU530" s="43"/>
      <c r="BV530" s="43"/>
      <c r="BW530" s="43"/>
    </row>
    <row r="531" spans="1:75" x14ac:dyDescent="0.3">
      <c r="E531" s="43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3"/>
      <c r="BQ531" s="43"/>
      <c r="BR531" s="43"/>
      <c r="BS531" s="43"/>
      <c r="BT531" s="43"/>
      <c r="BU531" s="43"/>
      <c r="BV531" s="43"/>
      <c r="BW531" s="43"/>
    </row>
    <row r="532" spans="1:75" x14ac:dyDescent="0.3">
      <c r="E532" s="43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3"/>
      <c r="BQ532" s="43"/>
      <c r="BR532" s="43"/>
      <c r="BS532" s="43"/>
      <c r="BT532" s="43"/>
      <c r="BU532" s="43"/>
      <c r="BV532" s="43"/>
      <c r="BW532" s="43"/>
    </row>
    <row r="533" spans="1:75" x14ac:dyDescent="0.3">
      <c r="E533" s="43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3"/>
      <c r="BQ533" s="43"/>
      <c r="BR533" s="43"/>
      <c r="BS533" s="43"/>
      <c r="BT533" s="43"/>
      <c r="BU533" s="43"/>
      <c r="BV533" s="43"/>
      <c r="BW533" s="43"/>
    </row>
    <row r="534" spans="1:75" x14ac:dyDescent="0.3">
      <c r="E534" s="43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/>
      <c r="BL534" s="43"/>
      <c r="BM534" s="43"/>
      <c r="BN534" s="43"/>
      <c r="BO534" s="43"/>
      <c r="BP534" s="43"/>
      <c r="BQ534" s="43"/>
      <c r="BR534" s="43"/>
      <c r="BS534" s="43"/>
      <c r="BT534" s="43"/>
      <c r="BU534" s="43"/>
      <c r="BV534" s="43"/>
      <c r="BW534" s="43"/>
    </row>
    <row r="535" spans="1:75" x14ac:dyDescent="0.3">
      <c r="E535" s="43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3"/>
      <c r="BQ535" s="43"/>
      <c r="BR535" s="43"/>
      <c r="BS535" s="43"/>
      <c r="BT535" s="43"/>
      <c r="BU535" s="43"/>
      <c r="BV535" s="43"/>
      <c r="BW535" s="43"/>
    </row>
    <row r="536" spans="1:75" x14ac:dyDescent="0.3">
      <c r="E536" s="43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  <c r="BJ536" s="43"/>
      <c r="BK536" s="43"/>
      <c r="BL536" s="43"/>
      <c r="BM536" s="43"/>
      <c r="BN536" s="43"/>
      <c r="BO536" s="43"/>
      <c r="BP536" s="43"/>
      <c r="BQ536" s="43"/>
      <c r="BR536" s="43"/>
      <c r="BS536" s="43"/>
      <c r="BT536" s="43"/>
      <c r="BU536" s="43"/>
      <c r="BV536" s="43"/>
      <c r="BW536" s="43"/>
    </row>
    <row r="537" spans="1:75" x14ac:dyDescent="0.3">
      <c r="E537" s="43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3"/>
      <c r="BQ537" s="43"/>
      <c r="BR537" s="43"/>
      <c r="BS537" s="43"/>
      <c r="BT537" s="43"/>
      <c r="BU537" s="43"/>
      <c r="BV537" s="43"/>
      <c r="BW537" s="43"/>
    </row>
    <row r="538" spans="1:75" x14ac:dyDescent="0.3">
      <c r="E538" s="43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3"/>
      <c r="BQ538" s="43"/>
      <c r="BR538" s="43"/>
      <c r="BS538" s="43"/>
      <c r="BT538" s="43"/>
      <c r="BU538" s="43"/>
      <c r="BV538" s="43"/>
      <c r="BW538" s="43"/>
    </row>
    <row r="539" spans="1:75" x14ac:dyDescent="0.3">
      <c r="E539" s="43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3"/>
      <c r="BQ539" s="43"/>
      <c r="BR539" s="43"/>
      <c r="BS539" s="43"/>
      <c r="BT539" s="43"/>
      <c r="BU539" s="43"/>
      <c r="BV539" s="43"/>
      <c r="BW539" s="43"/>
    </row>
  </sheetData>
  <mergeCells count="8">
    <mergeCell ref="B10:C10"/>
    <mergeCell ref="E10:F10"/>
    <mergeCell ref="B44:E44"/>
    <mergeCell ref="A1:F1"/>
    <mergeCell ref="A5:I5"/>
    <mergeCell ref="A6:I6"/>
    <mergeCell ref="A3:F3"/>
    <mergeCell ref="A4:I4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R70"/>
  <sheetViews>
    <sheetView topLeftCell="A4" workbookViewId="0">
      <selection activeCell="E18" sqref="E18:F18"/>
    </sheetView>
  </sheetViews>
  <sheetFormatPr defaultColWidth="9" defaultRowHeight="14.4" x14ac:dyDescent="0.3"/>
  <cols>
    <col min="1" max="1" width="44.6640625" style="1" customWidth="1"/>
    <col min="2" max="2" width="11.5546875" style="1" customWidth="1"/>
    <col min="3" max="3" width="6.44140625" style="1" customWidth="1"/>
    <col min="4" max="4" width="5.6640625" style="1" customWidth="1"/>
    <col min="5" max="5" width="5.88671875" style="1" customWidth="1"/>
    <col min="6" max="6" width="5.5546875" style="1" customWidth="1"/>
    <col min="7" max="7" width="2.88671875" style="1" customWidth="1"/>
    <col min="8" max="8" width="5.6640625" style="1" hidden="1" customWidth="1"/>
    <col min="9" max="9" width="7.44140625" style="1" hidden="1" customWidth="1"/>
    <col min="10" max="10" width="5.44140625" style="1" hidden="1" customWidth="1"/>
    <col min="11" max="16384" width="9" style="1"/>
  </cols>
  <sheetData>
    <row r="1" spans="1:44" ht="16.2" x14ac:dyDescent="0.3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44" ht="15.75" customHeight="1" x14ac:dyDescent="0.3">
      <c r="A2" s="126" t="s">
        <v>46</v>
      </c>
      <c r="B2" s="126"/>
      <c r="C2" s="126"/>
      <c r="D2" s="126"/>
      <c r="E2" s="126"/>
      <c r="F2" s="126"/>
      <c r="G2" s="126"/>
      <c r="H2" s="126"/>
      <c r="I2" s="126"/>
      <c r="J2" s="12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5.75" customHeight="1" x14ac:dyDescent="0.3">
      <c r="A3" s="126" t="s">
        <v>77</v>
      </c>
      <c r="B3" s="126"/>
      <c r="C3" s="126"/>
      <c r="D3" s="126"/>
      <c r="E3" s="126"/>
      <c r="F3" s="126"/>
      <c r="G3" s="126"/>
      <c r="H3" s="126"/>
      <c r="I3" s="126"/>
      <c r="J3" s="126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5.75" customHeight="1" x14ac:dyDescent="0.3">
      <c r="A4" s="121" t="s">
        <v>100</v>
      </c>
      <c r="B4" s="121"/>
      <c r="C4" s="121"/>
      <c r="D4" s="121"/>
      <c r="E4" s="121"/>
      <c r="F4" s="121"/>
      <c r="G4" s="121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44" ht="15.75" customHeight="1" x14ac:dyDescent="0.3">
      <c r="A5" s="121" t="s">
        <v>102</v>
      </c>
      <c r="B5" s="121"/>
      <c r="C5" s="121"/>
      <c r="D5" s="121"/>
      <c r="E5" s="121"/>
      <c r="F5" s="121"/>
      <c r="G5" s="121"/>
      <c r="H5" s="74"/>
      <c r="I5" s="74"/>
      <c r="J5" s="74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</row>
    <row r="6" spans="1:44" ht="15.75" customHeight="1" x14ac:dyDescent="0.3">
      <c r="A6" s="121" t="s">
        <v>101</v>
      </c>
      <c r="B6" s="121"/>
      <c r="C6" s="121"/>
      <c r="D6" s="121"/>
      <c r="E6" s="121"/>
      <c r="F6" s="121"/>
      <c r="G6" s="121"/>
      <c r="H6" s="74"/>
      <c r="I6" s="74"/>
      <c r="J6" s="7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</row>
    <row r="7" spans="1:44" ht="15.75" customHeight="1" x14ac:dyDescent="0.3">
      <c r="A7" s="121" t="s">
        <v>103</v>
      </c>
      <c r="B7" s="121"/>
      <c r="C7" s="121"/>
      <c r="D7" s="121"/>
      <c r="E7" s="121"/>
      <c r="F7" s="121"/>
      <c r="G7" s="121"/>
      <c r="H7" s="74"/>
      <c r="I7" s="74"/>
      <c r="J7" s="74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</row>
    <row r="8" spans="1:44" ht="15.75" customHeight="1" x14ac:dyDescent="0.3">
      <c r="A8" s="121" t="s">
        <v>99</v>
      </c>
      <c r="B8" s="121"/>
      <c r="C8" s="121"/>
      <c r="D8" s="121"/>
      <c r="E8" s="121"/>
      <c r="F8" s="121"/>
      <c r="G8" s="121"/>
      <c r="H8" s="74"/>
      <c r="I8" s="74"/>
      <c r="J8" s="74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</row>
    <row r="9" spans="1:44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</row>
    <row r="10" spans="1:44" ht="15.75" customHeight="1" x14ac:dyDescent="0.3">
      <c r="A10" s="119"/>
      <c r="B10" s="122" t="s">
        <v>1</v>
      </c>
      <c r="C10" s="122" t="s">
        <v>32</v>
      </c>
      <c r="D10" s="122"/>
      <c r="E10" s="122" t="s">
        <v>33</v>
      </c>
      <c r="F10" s="122"/>
      <c r="G10" s="119"/>
      <c r="H10" s="119"/>
      <c r="I10" s="119"/>
      <c r="J10" s="119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4" x14ac:dyDescent="0.3">
      <c r="A11" s="119"/>
      <c r="B11" s="122"/>
      <c r="C11" s="122"/>
      <c r="D11" s="122"/>
      <c r="E11" s="122"/>
      <c r="F11" s="122"/>
      <c r="G11" s="119"/>
      <c r="H11" s="119"/>
      <c r="I11" s="119"/>
      <c r="J11" s="119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x14ac:dyDescent="0.3">
      <c r="A12" s="119"/>
      <c r="B12" s="122"/>
      <c r="C12" s="122"/>
      <c r="D12" s="122"/>
      <c r="E12" s="122"/>
      <c r="F12" s="122"/>
      <c r="G12" s="119"/>
      <c r="H12" s="119"/>
      <c r="I12" s="119"/>
      <c r="J12" s="11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4" ht="33.75" customHeight="1" thickBot="1" x14ac:dyDescent="0.35">
      <c r="A13" s="5" t="s">
        <v>78</v>
      </c>
      <c r="B13" s="84">
        <v>0</v>
      </c>
      <c r="C13" s="124">
        <v>0</v>
      </c>
      <c r="D13" s="124"/>
      <c r="E13" s="124">
        <f>B13+C13</f>
        <v>0</v>
      </c>
      <c r="F13" s="124"/>
      <c r="G13" s="119"/>
      <c r="H13" s="119"/>
      <c r="I13" s="119"/>
      <c r="J13" s="119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33.75" customHeight="1" thickTop="1" x14ac:dyDescent="0.3">
      <c r="A14" s="5" t="s">
        <v>34</v>
      </c>
      <c r="B14" s="80">
        <v>0</v>
      </c>
      <c r="C14" s="120">
        <v>0</v>
      </c>
      <c r="D14" s="119"/>
      <c r="E14" s="119">
        <f t="shared" ref="E14:E15" si="0">B14+C14</f>
        <v>0</v>
      </c>
      <c r="F14" s="119"/>
      <c r="G14" s="119"/>
      <c r="H14" s="119"/>
      <c r="I14" s="119"/>
      <c r="J14" s="11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ht="33.75" customHeight="1" thickBot="1" x14ac:dyDescent="0.35">
      <c r="A15" s="5" t="s">
        <v>79</v>
      </c>
      <c r="B15" s="84">
        <f>B13+B14</f>
        <v>0</v>
      </c>
      <c r="C15" s="123">
        <f>C13+C14</f>
        <v>0</v>
      </c>
      <c r="D15" s="124"/>
      <c r="E15" s="124">
        <f t="shared" si="0"/>
        <v>0</v>
      </c>
      <c r="F15" s="124"/>
      <c r="G15" s="72"/>
      <c r="H15" s="72"/>
      <c r="I15" s="72"/>
      <c r="J15" s="72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 ht="33.75" customHeight="1" thickTop="1" x14ac:dyDescent="0.3">
      <c r="A16" s="5" t="s">
        <v>84</v>
      </c>
      <c r="B16" s="80">
        <v>50000</v>
      </c>
      <c r="C16" s="120"/>
      <c r="D16" s="119"/>
      <c r="E16" s="119">
        <f t="shared" ref="E16" si="1">B16+C16</f>
        <v>50000</v>
      </c>
      <c r="F16" s="119"/>
      <c r="G16" s="80"/>
      <c r="H16" s="80"/>
      <c r="I16" s="80"/>
      <c r="J16" s="80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 ht="33.75" customHeight="1" x14ac:dyDescent="0.3">
      <c r="A17" s="5" t="s">
        <v>34</v>
      </c>
      <c r="B17" s="80">
        <v>0</v>
      </c>
      <c r="C17" s="120">
        <v>9897</v>
      </c>
      <c r="D17" s="119"/>
      <c r="E17" s="119">
        <v>9897</v>
      </c>
      <c r="F17" s="119"/>
      <c r="G17" s="72"/>
      <c r="H17" s="72"/>
      <c r="I17" s="72"/>
      <c r="J17" s="72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</row>
    <row r="18" spans="1:44" ht="33.75" customHeight="1" x14ac:dyDescent="0.3">
      <c r="A18" s="5" t="s">
        <v>45</v>
      </c>
      <c r="B18" s="80">
        <v>0</v>
      </c>
      <c r="C18" s="120">
        <v>-1000</v>
      </c>
      <c r="D18" s="119"/>
      <c r="E18" s="119">
        <v>-1000</v>
      </c>
      <c r="F18" s="119"/>
      <c r="G18" s="119"/>
      <c r="H18" s="119"/>
      <c r="I18" s="119"/>
      <c r="J18" s="119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33.75" customHeight="1" thickBot="1" x14ac:dyDescent="0.35">
      <c r="A19" s="5" t="s">
        <v>85</v>
      </c>
      <c r="B19" s="83">
        <f>B15+B16+B17-B18</f>
        <v>50000</v>
      </c>
      <c r="C19" s="123">
        <f>C16+C17+C18</f>
        <v>8897</v>
      </c>
      <c r="D19" s="123"/>
      <c r="E19" s="124">
        <f t="shared" ref="E19" si="2">B19+C19</f>
        <v>58897</v>
      </c>
      <c r="F19" s="124"/>
      <c r="G19" s="119"/>
      <c r="H19" s="119"/>
      <c r="I19" s="119"/>
      <c r="J19" s="119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33.75" customHeight="1" thickTop="1" x14ac:dyDescent="0.3">
      <c r="A20" s="5"/>
      <c r="B20" s="4"/>
      <c r="C20" s="119"/>
      <c r="D20" s="119"/>
      <c r="E20" s="119"/>
      <c r="F20" s="119"/>
      <c r="G20" s="119"/>
      <c r="H20" s="119"/>
      <c r="I20" s="119"/>
      <c r="J20" s="119"/>
      <c r="K20" s="4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33.75" customHeight="1" x14ac:dyDescent="0.3">
      <c r="A21" s="5"/>
      <c r="B21" s="4"/>
      <c r="C21" s="119"/>
      <c r="D21" s="119"/>
      <c r="E21" s="119"/>
      <c r="F21" s="119"/>
      <c r="G21" s="119"/>
      <c r="H21" s="119"/>
      <c r="I21" s="119"/>
      <c r="J21" s="119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33.75" customHeight="1" x14ac:dyDescent="0.3">
      <c r="A22" s="5"/>
      <c r="B22" s="4"/>
      <c r="C22" s="119"/>
      <c r="D22" s="119"/>
      <c r="E22" s="119"/>
      <c r="F22" s="119"/>
      <c r="G22" s="119"/>
      <c r="H22" s="119"/>
      <c r="I22" s="119"/>
      <c r="J22" s="119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33.75" customHeight="1" x14ac:dyDescent="0.3">
      <c r="A23" s="5"/>
      <c r="B23" s="4"/>
      <c r="C23" s="119"/>
      <c r="D23" s="119"/>
      <c r="E23" s="119"/>
      <c r="F23" s="119"/>
      <c r="G23" s="119"/>
      <c r="H23" s="119"/>
      <c r="I23" s="119"/>
      <c r="J23" s="119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30.75" customHeight="1" x14ac:dyDescent="0.3">
      <c r="A24" s="5"/>
      <c r="B24" s="4"/>
      <c r="C24" s="119"/>
      <c r="D24" s="119"/>
      <c r="E24" s="119"/>
      <c r="F24" s="119"/>
      <c r="G24" s="119"/>
      <c r="H24" s="119"/>
      <c r="I24" s="119"/>
      <c r="J24" s="119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30.75" customHeight="1" x14ac:dyDescent="0.3">
      <c r="A25" s="5"/>
      <c r="B25" s="4"/>
      <c r="C25" s="119"/>
      <c r="D25" s="119"/>
      <c r="E25" s="119"/>
      <c r="F25" s="119"/>
      <c r="G25" s="119"/>
      <c r="H25" s="119"/>
      <c r="I25" s="119"/>
      <c r="J25" s="11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30.75" customHeight="1" x14ac:dyDescent="0.3">
      <c r="A26" s="5"/>
      <c r="B26" s="4"/>
      <c r="C26" s="119"/>
      <c r="D26" s="119"/>
      <c r="E26" s="119"/>
      <c r="F26" s="119"/>
      <c r="G26" s="119"/>
      <c r="H26" s="119"/>
      <c r="I26" s="119"/>
      <c r="J26" s="11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30.75" customHeight="1" x14ac:dyDescent="0.3">
      <c r="A27" s="5"/>
      <c r="B27" s="4"/>
      <c r="C27" s="119"/>
      <c r="D27" s="119"/>
      <c r="E27" s="119"/>
      <c r="F27" s="119"/>
      <c r="G27" s="119"/>
      <c r="H27" s="119"/>
      <c r="I27" s="119"/>
      <c r="J27" s="11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30.75" customHeight="1" x14ac:dyDescent="0.3">
      <c r="A28" s="5"/>
      <c r="B28" s="4"/>
      <c r="C28" s="119"/>
      <c r="D28" s="119"/>
      <c r="E28" s="119"/>
      <c r="F28" s="119"/>
      <c r="G28" s="119"/>
      <c r="H28" s="119"/>
      <c r="I28" s="119"/>
      <c r="J28" s="11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30.75" customHeight="1" x14ac:dyDescent="0.3">
      <c r="A29" s="5"/>
      <c r="B29" s="4"/>
      <c r="C29" s="119"/>
      <c r="D29" s="119"/>
      <c r="E29" s="119"/>
      <c r="F29" s="119"/>
      <c r="G29" s="119"/>
      <c r="H29" s="119"/>
      <c r="I29" s="119"/>
      <c r="J29" s="11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30.75" customHeight="1" x14ac:dyDescent="0.3">
      <c r="A30" s="5"/>
      <c r="B30" s="4"/>
      <c r="C30" s="119"/>
      <c r="D30" s="119"/>
      <c r="E30" s="119"/>
      <c r="F30" s="119"/>
      <c r="G30" s="119"/>
      <c r="H30" s="119"/>
      <c r="I30" s="119"/>
      <c r="J30" s="11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30.75" customHeight="1" x14ac:dyDescent="0.3">
      <c r="A31" s="4"/>
      <c r="B31" s="4"/>
      <c r="C31" s="119"/>
      <c r="D31" s="119"/>
      <c r="E31" s="119"/>
      <c r="F31" s="119"/>
      <c r="G31" s="119"/>
      <c r="H31" s="119"/>
      <c r="I31" s="119"/>
      <c r="J31" s="11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30.75" customHeight="1" x14ac:dyDescent="0.3">
      <c r="A32" s="4"/>
      <c r="B32" s="4"/>
      <c r="C32" s="119"/>
      <c r="D32" s="119"/>
      <c r="E32" s="119"/>
      <c r="F32" s="119"/>
      <c r="G32" s="119"/>
      <c r="H32" s="119"/>
      <c r="I32" s="119"/>
      <c r="J32" s="119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4" ht="30.75" customHeight="1" x14ac:dyDescent="0.3">
      <c r="A33" s="4"/>
      <c r="B33" s="4"/>
      <c r="C33" s="119"/>
      <c r="D33" s="119"/>
      <c r="E33" s="119"/>
      <c r="F33" s="119"/>
      <c r="G33" s="119"/>
      <c r="H33" s="119"/>
      <c r="I33" s="119"/>
      <c r="J33" s="119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4" ht="30.75" customHeight="1" x14ac:dyDescent="0.3">
      <c r="A34" s="4"/>
      <c r="B34" s="4"/>
      <c r="C34" s="119"/>
      <c r="D34" s="119"/>
      <c r="E34" s="119"/>
      <c r="F34" s="119"/>
      <c r="G34" s="119"/>
      <c r="H34" s="119"/>
      <c r="I34" s="119"/>
      <c r="J34" s="11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4" ht="18" customHeight="1" x14ac:dyDescent="0.3">
      <c r="A35" s="4"/>
      <c r="B35" s="4"/>
      <c r="C35" s="119"/>
      <c r="D35" s="119"/>
      <c r="E35" s="119"/>
      <c r="F35" s="119"/>
      <c r="G35" s="119"/>
      <c r="H35" s="119"/>
      <c r="I35" s="119"/>
      <c r="J35" s="11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4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4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4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4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</row>
    <row r="40" spans="1:44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4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4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4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4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4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4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4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4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4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4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4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</row>
    <row r="52" spans="1:44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</row>
    <row r="53" spans="1:44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</row>
    <row r="54" spans="1:44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</row>
    <row r="55" spans="1:44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</row>
    <row r="56" spans="1:44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</row>
    <row r="57" spans="1:44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</row>
    <row r="58" spans="1:44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</row>
    <row r="59" spans="1:44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</row>
    <row r="60" spans="1:44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</row>
    <row r="61" spans="1:44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</row>
    <row r="62" spans="1:44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</row>
    <row r="63" spans="1:44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</row>
    <row r="64" spans="1:4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</row>
    <row r="68" spans="1:44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</row>
    <row r="69" spans="1:44" x14ac:dyDescent="0.3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</row>
    <row r="70" spans="1:44" x14ac:dyDescent="0.3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</row>
  </sheetData>
  <mergeCells count="100">
    <mergeCell ref="A1:J1"/>
    <mergeCell ref="C18:D18"/>
    <mergeCell ref="E18:F18"/>
    <mergeCell ref="A2:J2"/>
    <mergeCell ref="A3:J3"/>
    <mergeCell ref="I13:J13"/>
    <mergeCell ref="I14:J14"/>
    <mergeCell ref="G18:H18"/>
    <mergeCell ref="C13:D13"/>
    <mergeCell ref="E13:F13"/>
    <mergeCell ref="G13:H13"/>
    <mergeCell ref="I10:J12"/>
    <mergeCell ref="E10:F12"/>
    <mergeCell ref="G10:H12"/>
    <mergeCell ref="C10:D12"/>
    <mergeCell ref="C14:D14"/>
    <mergeCell ref="C34:D34"/>
    <mergeCell ref="E34:F34"/>
    <mergeCell ref="G34:H34"/>
    <mergeCell ref="C30:D30"/>
    <mergeCell ref="E30:F30"/>
    <mergeCell ref="G30:H30"/>
    <mergeCell ref="C31:D31"/>
    <mergeCell ref="E31:F31"/>
    <mergeCell ref="G31:H31"/>
    <mergeCell ref="E33:F33"/>
    <mergeCell ref="G33:H33"/>
    <mergeCell ref="C29:D29"/>
    <mergeCell ref="E29:F29"/>
    <mergeCell ref="G29:H29"/>
    <mergeCell ref="I18:J18"/>
    <mergeCell ref="I31:J31"/>
    <mergeCell ref="I19:J19"/>
    <mergeCell ref="I20:J20"/>
    <mergeCell ref="I21:J21"/>
    <mergeCell ref="E23:F23"/>
    <mergeCell ref="G23:H23"/>
    <mergeCell ref="C24:D24"/>
    <mergeCell ref="E24:F24"/>
    <mergeCell ref="G24:H24"/>
    <mergeCell ref="C23:D23"/>
    <mergeCell ref="C25:D25"/>
    <mergeCell ref="E25:F25"/>
    <mergeCell ref="I30:J30"/>
    <mergeCell ref="I23:J23"/>
    <mergeCell ref="I24:J24"/>
    <mergeCell ref="I25:J25"/>
    <mergeCell ref="I26:J26"/>
    <mergeCell ref="I27:J27"/>
    <mergeCell ref="G25:H25"/>
    <mergeCell ref="C26:D26"/>
    <mergeCell ref="E26:F26"/>
    <mergeCell ref="G26:H26"/>
    <mergeCell ref="C27:D27"/>
    <mergeCell ref="E27:F27"/>
    <mergeCell ref="G27:H27"/>
    <mergeCell ref="C28:D28"/>
    <mergeCell ref="I35:J35"/>
    <mergeCell ref="I34:J34"/>
    <mergeCell ref="I33:J33"/>
    <mergeCell ref="E28:F28"/>
    <mergeCell ref="G28:H28"/>
    <mergeCell ref="C35:D35"/>
    <mergeCell ref="E35:F35"/>
    <mergeCell ref="G35:H35"/>
    <mergeCell ref="C32:D32"/>
    <mergeCell ref="E32:F32"/>
    <mergeCell ref="G32:H32"/>
    <mergeCell ref="C33:D33"/>
    <mergeCell ref="I32:J32"/>
    <mergeCell ref="I28:J28"/>
    <mergeCell ref="I29:J29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I22:J22"/>
    <mergeCell ref="C17:D17"/>
    <mergeCell ref="E16:F16"/>
    <mergeCell ref="E17:F17"/>
    <mergeCell ref="A4:G4"/>
    <mergeCell ref="A5:G5"/>
    <mergeCell ref="A6:G6"/>
    <mergeCell ref="A7:G7"/>
    <mergeCell ref="A8:G8"/>
    <mergeCell ref="C16:D16"/>
    <mergeCell ref="E14:F14"/>
    <mergeCell ref="G14:H14"/>
    <mergeCell ref="A10:A12"/>
    <mergeCell ref="B10:B12"/>
    <mergeCell ref="C15:D15"/>
    <mergeCell ref="E15:F1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9"/>
  <sheetViews>
    <sheetView topLeftCell="A10" workbookViewId="0">
      <selection activeCell="A25" sqref="A25"/>
    </sheetView>
  </sheetViews>
  <sheetFormatPr defaultColWidth="9.109375" defaultRowHeight="14.4" x14ac:dyDescent="0.3"/>
  <cols>
    <col min="1" max="1" width="54.109375" style="65" customWidth="1"/>
    <col min="2" max="2" width="4.109375" style="81" customWidth="1"/>
    <col min="3" max="4" width="14.77734375" style="65" customWidth="1"/>
    <col min="5" max="16384" width="9.109375" style="65"/>
  </cols>
  <sheetData>
    <row r="1" spans="1:4" ht="16.2" x14ac:dyDescent="0.3">
      <c r="A1" s="127" t="s">
        <v>57</v>
      </c>
      <c r="B1" s="127"/>
      <c r="C1" s="127"/>
      <c r="D1" s="127"/>
    </row>
    <row r="2" spans="1:4" ht="16.2" x14ac:dyDescent="0.3">
      <c r="A2" s="127" t="s">
        <v>58</v>
      </c>
      <c r="B2" s="127"/>
      <c r="C2" s="127"/>
      <c r="D2" s="127"/>
    </row>
    <row r="3" spans="1:4" s="69" customFormat="1" x14ac:dyDescent="0.3">
      <c r="A3" s="128"/>
      <c r="B3" s="128"/>
      <c r="C3" s="128"/>
      <c r="D3" s="128"/>
    </row>
    <row r="4" spans="1:4" x14ac:dyDescent="0.3">
      <c r="A4" s="118" t="s">
        <v>96</v>
      </c>
      <c r="B4" s="118"/>
      <c r="C4" s="118"/>
      <c r="D4" s="118"/>
    </row>
    <row r="5" spans="1:4" s="67" customFormat="1" x14ac:dyDescent="0.3">
      <c r="A5" s="107" t="s">
        <v>89</v>
      </c>
      <c r="B5" s="107"/>
      <c r="C5" s="107"/>
      <c r="D5" s="107"/>
    </row>
    <row r="6" spans="1:4" s="67" customFormat="1" x14ac:dyDescent="0.3">
      <c r="A6" s="107" t="s">
        <v>97</v>
      </c>
      <c r="B6" s="107"/>
      <c r="C6" s="107"/>
      <c r="D6" s="107"/>
    </row>
    <row r="7" spans="1:4" ht="17.399999999999999" customHeight="1" x14ac:dyDescent="0.3">
      <c r="A7" s="73" t="s">
        <v>98</v>
      </c>
      <c r="B7" s="79"/>
      <c r="C7" s="73"/>
      <c r="D7" s="73"/>
    </row>
    <row r="8" spans="1:4" ht="15.75" customHeight="1" x14ac:dyDescent="0.3">
      <c r="A8" s="73" t="s">
        <v>99</v>
      </c>
      <c r="B8" s="79"/>
      <c r="C8" s="73"/>
      <c r="D8" s="73"/>
    </row>
    <row r="9" spans="1:4" x14ac:dyDescent="0.3">
      <c r="A9" s="67"/>
      <c r="C9" s="67"/>
      <c r="D9" s="67"/>
    </row>
    <row r="10" spans="1:4" x14ac:dyDescent="0.3">
      <c r="A10" s="67"/>
      <c r="C10" s="67"/>
      <c r="D10" s="67"/>
    </row>
    <row r="11" spans="1:4" x14ac:dyDescent="0.3">
      <c r="A11" s="85"/>
      <c r="B11" s="85" t="s">
        <v>86</v>
      </c>
      <c r="C11" s="86" t="s">
        <v>49</v>
      </c>
      <c r="D11" s="86" t="s">
        <v>50</v>
      </c>
    </row>
    <row r="12" spans="1:4" x14ac:dyDescent="0.3">
      <c r="A12" s="87" t="s">
        <v>35</v>
      </c>
      <c r="B12" s="87"/>
      <c r="C12" s="88"/>
      <c r="D12" s="88"/>
    </row>
    <row r="13" spans="1:4" x14ac:dyDescent="0.3">
      <c r="A13" s="89" t="s">
        <v>59</v>
      </c>
      <c r="B13" s="89">
        <v>1</v>
      </c>
      <c r="C13" s="88">
        <v>50000</v>
      </c>
      <c r="D13" s="88"/>
    </row>
    <row r="14" spans="1:4" ht="27.6" x14ac:dyDescent="0.3">
      <c r="A14" s="90" t="s">
        <v>60</v>
      </c>
      <c r="B14" s="90">
        <v>2</v>
      </c>
      <c r="C14" s="88">
        <v>43200</v>
      </c>
      <c r="D14" s="88"/>
    </row>
    <row r="15" spans="1:4" x14ac:dyDescent="0.3">
      <c r="A15" s="92" t="s">
        <v>61</v>
      </c>
      <c r="B15" s="92"/>
      <c r="C15" s="97">
        <f>C13-C14</f>
        <v>6800</v>
      </c>
      <c r="D15" s="97">
        <f>D13+D14</f>
        <v>0</v>
      </c>
    </row>
    <row r="16" spans="1:4" s="76" customFormat="1" x14ac:dyDescent="0.3">
      <c r="A16" s="93" t="s">
        <v>87</v>
      </c>
      <c r="B16" s="93">
        <v>3</v>
      </c>
      <c r="C16" s="88"/>
      <c r="D16" s="88"/>
    </row>
    <row r="17" spans="1:4" s="76" customFormat="1" x14ac:dyDescent="0.3">
      <c r="A17" s="92" t="s">
        <v>62</v>
      </c>
      <c r="B17" s="92"/>
      <c r="C17" s="100">
        <f>C13-C14-C16</f>
        <v>6800</v>
      </c>
      <c r="D17" s="100">
        <f>D15+D16</f>
        <v>0</v>
      </c>
    </row>
    <row r="18" spans="1:4" s="69" customFormat="1" x14ac:dyDescent="0.3">
      <c r="A18" s="87" t="s">
        <v>63</v>
      </c>
      <c r="B18" s="87"/>
      <c r="C18" s="94"/>
      <c r="D18" s="94"/>
    </row>
    <row r="19" spans="1:4" s="69" customFormat="1" ht="27.6" x14ac:dyDescent="0.3">
      <c r="A19" s="90" t="s">
        <v>64</v>
      </c>
      <c r="B19" s="90">
        <v>4</v>
      </c>
      <c r="C19" s="91">
        <v>11000</v>
      </c>
      <c r="D19" s="91"/>
    </row>
    <row r="20" spans="1:4" s="76" customFormat="1" ht="27.6" x14ac:dyDescent="0.3">
      <c r="A20" s="90" t="s">
        <v>65</v>
      </c>
      <c r="B20" s="90">
        <v>5</v>
      </c>
      <c r="C20" s="91">
        <v>0</v>
      </c>
      <c r="D20" s="91"/>
    </row>
    <row r="21" spans="1:4" s="76" customFormat="1" x14ac:dyDescent="0.3">
      <c r="A21" s="90" t="s">
        <v>66</v>
      </c>
      <c r="B21" s="90">
        <v>6</v>
      </c>
      <c r="C21" s="91">
        <v>0</v>
      </c>
      <c r="D21" s="91"/>
    </row>
    <row r="22" spans="1:4" s="76" customFormat="1" x14ac:dyDescent="0.3">
      <c r="A22" s="90" t="s">
        <v>67</v>
      </c>
      <c r="B22" s="90">
        <v>7</v>
      </c>
      <c r="C22" s="91">
        <v>0</v>
      </c>
      <c r="D22" s="91"/>
    </row>
    <row r="23" spans="1:4" s="76" customFormat="1" ht="24" x14ac:dyDescent="0.3">
      <c r="A23" s="92" t="s">
        <v>68</v>
      </c>
      <c r="B23" s="92"/>
      <c r="C23" s="101">
        <f>-C19</f>
        <v>-11000</v>
      </c>
      <c r="D23" s="101">
        <f>D19</f>
        <v>0</v>
      </c>
    </row>
    <row r="24" spans="1:4" s="76" customFormat="1" x14ac:dyDescent="0.3">
      <c r="A24" s="87" t="s">
        <v>69</v>
      </c>
      <c r="B24" s="87"/>
      <c r="C24" s="91"/>
      <c r="D24" s="91"/>
    </row>
    <row r="25" spans="1:4" s="76" customFormat="1" x14ac:dyDescent="0.3">
      <c r="A25" s="90" t="s">
        <v>70</v>
      </c>
      <c r="B25" s="90">
        <v>8</v>
      </c>
      <c r="C25" s="91">
        <v>50000</v>
      </c>
      <c r="D25" s="91"/>
    </row>
    <row r="26" spans="1:4" s="69" customFormat="1" x14ac:dyDescent="0.3">
      <c r="A26" s="90" t="s">
        <v>71</v>
      </c>
      <c r="B26" s="90">
        <v>9</v>
      </c>
      <c r="C26" s="91">
        <v>60000</v>
      </c>
      <c r="D26" s="91"/>
    </row>
    <row r="27" spans="1:4" s="69" customFormat="1" ht="15.6" customHeight="1" x14ac:dyDescent="0.3">
      <c r="A27" s="89" t="s">
        <v>72</v>
      </c>
      <c r="B27" s="89">
        <v>10</v>
      </c>
      <c r="C27" s="94">
        <v>0</v>
      </c>
      <c r="D27" s="94"/>
    </row>
    <row r="28" spans="1:4" s="76" customFormat="1" ht="15.6" customHeight="1" x14ac:dyDescent="0.3">
      <c r="A28" s="89" t="s">
        <v>73</v>
      </c>
      <c r="B28" s="89">
        <v>11</v>
      </c>
      <c r="C28" s="94">
        <v>1500</v>
      </c>
      <c r="D28" s="94"/>
    </row>
    <row r="29" spans="1:4" s="76" customFormat="1" ht="15.6" customHeight="1" x14ac:dyDescent="0.3">
      <c r="A29" s="89" t="s">
        <v>74</v>
      </c>
      <c r="B29" s="89">
        <v>12</v>
      </c>
      <c r="C29" s="99">
        <v>1000</v>
      </c>
      <c r="D29" s="99"/>
    </row>
    <row r="30" spans="1:4" x14ac:dyDescent="0.3">
      <c r="A30" s="90" t="s">
        <v>75</v>
      </c>
      <c r="B30" s="90"/>
      <c r="C30" s="95">
        <f>C25+C26-C28-C29</f>
        <v>107500</v>
      </c>
      <c r="D30" s="95">
        <f>SUM(D25:D29)</f>
        <v>0</v>
      </c>
    </row>
    <row r="31" spans="1:4" x14ac:dyDescent="0.3">
      <c r="A31" s="92" t="s">
        <v>76</v>
      </c>
      <c r="B31" s="92"/>
      <c r="C31" s="95">
        <f>C17+C23+C30</f>
        <v>103300</v>
      </c>
      <c r="D31" s="95">
        <f>D17+D23+D30</f>
        <v>0</v>
      </c>
    </row>
    <row r="32" spans="1:4" x14ac:dyDescent="0.3">
      <c r="A32" s="96" t="s">
        <v>36</v>
      </c>
      <c r="B32" s="96"/>
      <c r="C32" s="94">
        <v>0</v>
      </c>
      <c r="D32" s="94">
        <v>0</v>
      </c>
    </row>
    <row r="33" spans="1:4" x14ac:dyDescent="0.3">
      <c r="A33" s="96" t="s">
        <v>37</v>
      </c>
      <c r="B33" s="96"/>
      <c r="C33" s="95">
        <f>C32+C31</f>
        <v>103300</v>
      </c>
      <c r="D33" s="95">
        <f>D32+D31</f>
        <v>0</v>
      </c>
    </row>
    <row r="34" spans="1:4" x14ac:dyDescent="0.3">
      <c r="A34" s="66"/>
      <c r="B34" s="66"/>
    </row>
    <row r="35" spans="1:4" x14ac:dyDescent="0.3">
      <c r="A35" s="66"/>
      <c r="B35" s="66"/>
    </row>
    <row r="36" spans="1:4" x14ac:dyDescent="0.3">
      <c r="A36" s="66"/>
      <c r="B36" s="66"/>
    </row>
    <row r="37" spans="1:4" x14ac:dyDescent="0.3">
      <c r="A37" s="66"/>
      <c r="B37" s="66"/>
    </row>
    <row r="38" spans="1:4" x14ac:dyDescent="0.3">
      <c r="A38" s="66"/>
    </row>
    <row r="39" spans="1:4" x14ac:dyDescent="0.3">
      <c r="A39" s="66"/>
    </row>
    <row r="40" spans="1:4" x14ac:dyDescent="0.3">
      <c r="A40" s="98"/>
    </row>
    <row r="41" spans="1:4" x14ac:dyDescent="0.3">
      <c r="A41" s="66"/>
    </row>
    <row r="42" spans="1:4" x14ac:dyDescent="0.3">
      <c r="A42" s="66"/>
    </row>
    <row r="43" spans="1:4" x14ac:dyDescent="0.3">
      <c r="A43" s="66"/>
    </row>
    <row r="44" spans="1:4" x14ac:dyDescent="0.3">
      <c r="A44" s="66"/>
    </row>
    <row r="45" spans="1:4" x14ac:dyDescent="0.3">
      <c r="A45" s="66"/>
    </row>
    <row r="46" spans="1:4" x14ac:dyDescent="0.3">
      <c r="A46" s="66"/>
    </row>
    <row r="47" spans="1:4" x14ac:dyDescent="0.3">
      <c r="A47" s="66"/>
    </row>
    <row r="48" spans="1:4" x14ac:dyDescent="0.3">
      <c r="A48" s="66"/>
    </row>
    <row r="49" spans="1:1" x14ac:dyDescent="0.3">
      <c r="A49" s="66"/>
    </row>
  </sheetData>
  <mergeCells count="6"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მოგება–ზარალის ანგარიშგება</vt:lpstr>
      <vt:lpstr>ბალანსი</vt:lpstr>
      <vt:lpstr>წლიური ანგარიშგება</vt:lpstr>
      <vt:lpstr>ფულადი სახსრების მიმოქცევა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2025-02-27T13:15:39Z</dcterms:modified>
</cp:coreProperties>
</file>