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480" yWindow="120" windowWidth="16890" windowHeight="1171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6" i="15" l="1"/>
  <c r="S35" i="15"/>
  <c r="S27" i="15"/>
  <c r="S26" i="15"/>
  <c r="L36" i="15"/>
  <c r="Q24" i="15"/>
  <c r="Q18" i="15"/>
  <c r="E18" i="15"/>
  <c r="C9" i="15" l="1"/>
  <c r="L18" i="15"/>
  <c r="Q9" i="15"/>
  <c r="J9" i="15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<sst xmlns="http://schemas.openxmlformats.org/spreadsheetml/2006/main" count="204" uniqueCount="121">
  <si>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</si>
  <si>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</si>
  <si>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</si>
  <si>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</si>
  <si>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</si>
  <si>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</si>
  <si>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</si>
  <si>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</si>
  <si>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</si>
  <si>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</si>
  <si>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</si>
  <si>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</si>
  <si>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</si>
  <si>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</si>
  <si>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</si>
  <si>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</si>
  <si>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</si>
  <si>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</si>
  <si>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</si>
  <si>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</si>
  <si>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</si>
  <si>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</si>
  <si>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</si>
  <si>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</si>
  <si>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</si>
  <si>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</si>
  <si>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</si>
  <si>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</si>
  <si>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</si>
  <si>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</si>
  <si>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</si>
  <si>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</si>
  <si>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</si>
  <si>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</si>
  <si>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</si>
  <si>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</si>
  <si>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</si>
  <si>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</si>
  <si>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</si>
  <si>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</si>
  <si>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</si>
  <si>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</si>
  <si>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</si>
  <si>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</si>
  <si>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</si>
  <si>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</si>
  <si>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</si>
  <si>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</si>
  <si>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</si>
  <si>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</si>
  <si>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</si>
  <si>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</si>
  <si>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</si>
  <si>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</si>
  <si>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</si>
  <si>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</si>
  <si>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</si>
  <si>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</si>
  <si>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</si>
  <si>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</si>
  <si>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</si>
  <si>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</si>
  <si>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</si>
  <si>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</si>
  <si>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</si>
  <si>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</si>
  <si>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</si>
  <si>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</si>
  <si>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</si>
  <si>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</si>
  <si>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</si>
  <si>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</si>
  <si>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</si>
  <si>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</si>
  <si>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</si>
  <si>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</si>
  <si>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</si>
  <si>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</si>
  <si>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</si>
  <si>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</si>
  <si>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</si>
  <si>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</si>
  <si>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</si>
  <si>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</si>
  <si>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</si>
  <si>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</si>
  <si>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</si>
  <si>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</si>
  <si>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</si>
  <si>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</si>
  <si>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</si>
  <si>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</si>
  <si>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</si>
  <si>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 xml:space="preserve">ხელფასის დარიცხვა </t>
  </si>
  <si>
    <t>დ 1110</t>
  </si>
  <si>
    <t>კ 6110</t>
  </si>
  <si>
    <t>დ 7200</t>
  </si>
  <si>
    <t>კ 1610</t>
  </si>
  <si>
    <t>საქონლის გაყიდვა</t>
  </si>
  <si>
    <t>1)</t>
  </si>
  <si>
    <t>2)</t>
  </si>
  <si>
    <t>3)</t>
  </si>
  <si>
    <t>4)</t>
  </si>
  <si>
    <t>ერონული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</si>
  <si>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</si>
  <si>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</si>
  <si>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შპს_ში</t>
  </si>
  <si>
    <t xml:space="preserve">შემოსავალი რეალიზაციიდან </t>
  </si>
  <si>
    <t xml:space="preserve"> დ 7410</t>
  </si>
  <si>
    <t>კ 3130</t>
  </si>
  <si>
    <t xml:space="preserve">შრომის ანაზღაურება </t>
  </si>
  <si>
    <t>რეალიზებული საქონლის ღირებულება</t>
  </si>
  <si>
    <t>ა)</t>
  </si>
  <si>
    <t>ბ)</t>
  </si>
  <si>
    <t>გ)</t>
  </si>
  <si>
    <t>დ)</t>
  </si>
  <si>
    <t>ე)</t>
  </si>
  <si>
    <t>ნაღდი ფული ეროვნულ ვალუტაში</t>
  </si>
  <si>
    <t>ეროვნუი ვალუტა რეზიდენტ ბანკში</t>
  </si>
  <si>
    <t>გაუნაწილებელი მოგება</t>
  </si>
  <si>
    <t>გადახდილი მოგების გადასახადი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</si>
</sst>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A14" sqref="A14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4" zoomScaleNormal="100" workbookViewId="0">
      <selection activeCell="E12" sqref="E1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41246</v>
      </c>
      <c r="B7" s="87">
        <v>2</v>
      </c>
      <c r="C7" s="87" t="s">
        <v>90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91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92</v>
      </c>
      <c r="E9" s="3"/>
      <c r="F9" s="3">
        <v>3000</v>
      </c>
    </row>
    <row r="10" spans="1:13" ht="20.100000000000001" customHeight="1" x14ac:dyDescent="0.25">
      <c r="A10" s="90">
        <v>41250</v>
      </c>
      <c r="B10" s="87">
        <v>3</v>
      </c>
      <c r="C10" s="87" t="s">
        <v>98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91"/>
      <c r="B11" s="88"/>
      <c r="C11" s="88"/>
      <c r="D11" s="3" t="s">
        <v>95</v>
      </c>
      <c r="E11" s="3"/>
      <c r="F11" s="3">
        <v>1300</v>
      </c>
    </row>
    <row r="12" spans="1:13" ht="20.100000000000001" customHeight="1" x14ac:dyDescent="0.25">
      <c r="A12" s="91"/>
      <c r="B12" s="88"/>
      <c r="C12" s="88"/>
      <c r="D12" s="3" t="s">
        <v>96</v>
      </c>
      <c r="E12" s="3">
        <v>1000</v>
      </c>
      <c r="F12" s="3"/>
    </row>
    <row r="13" spans="1:13" ht="20.100000000000001" customHeight="1" x14ac:dyDescent="0.25">
      <c r="A13" s="91"/>
      <c r="B13" s="88"/>
      <c r="C13" s="88"/>
      <c r="D13" s="3" t="s">
        <v>97</v>
      </c>
      <c r="E13" s="3"/>
      <c r="F13" s="3">
        <v>1000</v>
      </c>
    </row>
    <row r="14" spans="1:13" ht="20.100000000000001" customHeight="1" x14ac:dyDescent="0.25">
      <c r="A14" s="92"/>
      <c r="B14" s="89"/>
      <c r="C14" s="89"/>
      <c r="D14" s="3"/>
      <c r="E14" s="3"/>
      <c r="F14" s="3"/>
    </row>
    <row r="15" spans="1:13" ht="20.100000000000001" customHeight="1" x14ac:dyDescent="0.25">
      <c r="A15" s="90">
        <v>41274</v>
      </c>
      <c r="B15" s="87">
        <v>4</v>
      </c>
      <c r="C15" s="87" t="s">
        <v>93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108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109</v>
      </c>
      <c r="E17" s="3"/>
      <c r="F17" s="3">
        <v>200</v>
      </c>
    </row>
    <row r="18" spans="1:6" ht="20.100000000000001" customHeight="1" x14ac:dyDescent="0.25">
      <c r="A18" s="90"/>
      <c r="B18" s="87">
        <v>5</v>
      </c>
      <c r="C18" s="87"/>
      <c r="D18" s="40"/>
      <c r="E18" s="3"/>
      <c r="F18" s="3"/>
    </row>
    <row r="19" spans="1:6" ht="20.100000000000001" customHeight="1" x14ac:dyDescent="0.25">
      <c r="A19" s="91"/>
      <c r="B19" s="88"/>
      <c r="C19" s="88"/>
      <c r="D19" s="3"/>
      <c r="E19" s="3"/>
      <c r="F19" s="3"/>
    </row>
    <row r="20" spans="1:6" ht="20.100000000000001" customHeight="1" x14ac:dyDescent="0.25">
      <c r="A20" s="91"/>
      <c r="B20" s="88"/>
      <c r="C20" s="88"/>
      <c r="D20" s="3"/>
      <c r="E20" s="3"/>
      <c r="F20" s="3"/>
    </row>
    <row r="21" spans="1:6" ht="20.100000000000001" customHeight="1" x14ac:dyDescent="0.25">
      <c r="A21" s="91"/>
      <c r="B21" s="88"/>
      <c r="C21" s="88"/>
      <c r="D21" s="3"/>
      <c r="E21" s="3"/>
      <c r="F21" s="3"/>
    </row>
    <row r="22" spans="1:6" ht="20.100000000000001" customHeight="1" x14ac:dyDescent="0.25">
      <c r="A22" s="91"/>
      <c r="B22" s="88"/>
      <c r="C22" s="88"/>
      <c r="D22" s="3"/>
      <c r="E22" s="3"/>
      <c r="F22" s="3"/>
    </row>
    <row r="23" spans="1:6" ht="20.100000000000001" customHeight="1" x14ac:dyDescent="0.25">
      <c r="A23" s="92"/>
      <c r="B23" s="89"/>
      <c r="C23" s="89"/>
      <c r="D23" s="3"/>
      <c r="E23" s="3"/>
      <c r="F23" s="3"/>
    </row>
    <row r="24" spans="1:6" ht="20.100000000000001" customHeight="1" x14ac:dyDescent="0.25">
      <c r="A24" s="90"/>
      <c r="B24" s="87">
        <v>6</v>
      </c>
      <c r="C24" s="87"/>
      <c r="D24" s="40"/>
      <c r="E24" s="3"/>
      <c r="F24" s="3"/>
    </row>
    <row r="25" spans="1:6" ht="20.100000000000001" customHeight="1" x14ac:dyDescent="0.25">
      <c r="A25" s="91"/>
      <c r="B25" s="88"/>
      <c r="C25" s="88"/>
      <c r="D25" s="3"/>
      <c r="E25" s="3"/>
      <c r="F25" s="3"/>
    </row>
    <row r="26" spans="1:6" ht="20.100000000000001" customHeight="1" x14ac:dyDescent="0.25">
      <c r="A26" s="92"/>
      <c r="B26" s="89"/>
      <c r="C26" s="89"/>
      <c r="D26" s="3"/>
      <c r="E26" s="3"/>
      <c r="F26" s="3"/>
    </row>
    <row r="27" spans="1:6" ht="30" customHeight="1" x14ac:dyDescent="0.25">
      <c r="A27" s="90"/>
      <c r="B27" s="87">
        <v>7</v>
      </c>
      <c r="C27" s="87"/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/>
      <c r="E28" s="3"/>
      <c r="F28" s="3"/>
    </row>
    <row r="29" spans="1:6" ht="20.100000000000001" customHeight="1" x14ac:dyDescent="0.25">
      <c r="A29" s="92"/>
      <c r="B29" s="89"/>
      <c r="C29" s="89"/>
      <c r="D29" s="3"/>
      <c r="E29" s="3"/>
      <c r="F29" s="3"/>
    </row>
    <row r="30" spans="1:6" ht="30" customHeight="1" x14ac:dyDescent="0.25">
      <c r="A30" s="90"/>
      <c r="B30" s="87">
        <v>8</v>
      </c>
      <c r="C30" s="87"/>
      <c r="D30" s="40"/>
      <c r="E30" s="3"/>
      <c r="F30" s="3"/>
    </row>
    <row r="31" spans="1:6" ht="20.100000000000001" customHeight="1" x14ac:dyDescent="0.25">
      <c r="A31" s="91"/>
      <c r="B31" s="88"/>
      <c r="C31" s="88"/>
      <c r="D31" s="3"/>
      <c r="E31" s="3"/>
      <c r="F31" s="3"/>
    </row>
    <row r="32" spans="1:6" ht="20.100000000000001" customHeight="1" x14ac:dyDescent="0.25">
      <c r="A32" s="92"/>
      <c r="B32" s="89"/>
      <c r="C32" s="89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10500</v>
      </c>
      <c r="F34" s="43">
        <f>SUM(F4:F33)</f>
        <v>10500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2" workbookViewId="0">
      <selection activeCell="S36" sqref="S36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101</v>
      </c>
      <c r="C4" s="58">
        <v>1300</v>
      </c>
      <c r="D4" s="59"/>
      <c r="E4" s="58"/>
      <c r="F4" s="56"/>
      <c r="G4" s="52"/>
      <c r="H4" s="56"/>
      <c r="I4" s="56" t="s">
        <v>99</v>
      </c>
      <c r="J4" s="58">
        <v>5000</v>
      </c>
      <c r="K4" s="59" t="s">
        <v>100</v>
      </c>
      <c r="L4" s="58">
        <v>3000</v>
      </c>
      <c r="M4" s="56"/>
      <c r="N4" s="56"/>
      <c r="O4" s="56"/>
      <c r="P4" s="56" t="s">
        <v>100</v>
      </c>
      <c r="Q4" s="58">
        <v>3000</v>
      </c>
      <c r="R4" s="59" t="s">
        <v>101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f>C3+C8-E8</f>
        <v>1300</v>
      </c>
      <c r="D9" s="69"/>
      <c r="E9" s="58"/>
      <c r="F9" s="56"/>
      <c r="G9" s="52"/>
      <c r="H9" s="56"/>
      <c r="I9" s="56" t="s">
        <v>60</v>
      </c>
      <c r="J9" s="68">
        <f xml:space="preserve"> J3+J8-L8</f>
        <v>2000</v>
      </c>
      <c r="K9" s="69"/>
      <c r="L9" s="58"/>
      <c r="M9" s="56"/>
      <c r="N9" s="56"/>
      <c r="O9" s="56"/>
      <c r="P9" s="56" t="s">
        <v>60</v>
      </c>
      <c r="Q9" s="68">
        <f>Q3+Q8-S8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102</v>
      </c>
      <c r="E13" s="58">
        <v>200</v>
      </c>
      <c r="F13" s="56"/>
      <c r="G13" s="52"/>
      <c r="H13" s="56"/>
      <c r="I13" s="56"/>
      <c r="J13" s="58"/>
      <c r="K13" s="59" t="s">
        <v>99</v>
      </c>
      <c r="L13" s="58">
        <v>5000</v>
      </c>
      <c r="M13" s="56"/>
      <c r="N13" s="56"/>
      <c r="O13" s="56"/>
      <c r="P13" s="56" t="s">
        <v>112</v>
      </c>
      <c r="Q13" s="58">
        <v>1300</v>
      </c>
      <c r="R13" s="59" t="s">
        <v>101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f xml:space="preserve"> E12+E13-C17</f>
        <v>200</v>
      </c>
      <c r="F18" s="56"/>
      <c r="G18" s="52"/>
      <c r="H18" s="56"/>
      <c r="I18" s="56"/>
      <c r="J18" s="68"/>
      <c r="K18" s="69" t="s">
        <v>63</v>
      </c>
      <c r="L18" s="58">
        <f>L12+L17-J17</f>
        <v>5000</v>
      </c>
      <c r="M18" s="56"/>
      <c r="N18" s="56"/>
      <c r="O18" s="56"/>
      <c r="P18" s="56"/>
      <c r="Q18" s="68">
        <f>Q13-S13</f>
        <v>0</v>
      </c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101</v>
      </c>
      <c r="C22" s="58">
        <v>1000</v>
      </c>
      <c r="D22" s="59" t="s">
        <v>113</v>
      </c>
      <c r="E22" s="58">
        <v>1000</v>
      </c>
      <c r="F22" s="56"/>
      <c r="G22" s="52"/>
      <c r="H22" s="56"/>
      <c r="I22" s="56" t="s">
        <v>102</v>
      </c>
      <c r="J22" s="80">
        <v>200</v>
      </c>
      <c r="K22" s="59" t="s">
        <v>114</v>
      </c>
      <c r="L22" s="58">
        <v>200</v>
      </c>
      <c r="M22" s="56"/>
      <c r="N22" s="56"/>
      <c r="O22" s="56"/>
      <c r="P22" s="56" t="s">
        <v>113</v>
      </c>
      <c r="Q22" s="58">
        <v>1000</v>
      </c>
      <c r="R22" s="59" t="s">
        <v>112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114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f>Q22+Q23</f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115</v>
      </c>
      <c r="Q25" s="78">
        <v>15</v>
      </c>
      <c r="R25" s="75"/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>
        <v>85</v>
      </c>
      <c r="R26" s="66"/>
      <c r="S26" s="67">
        <f>S25-Q25</f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>
        <f>S26-Q26</f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115</v>
      </c>
      <c r="C31" s="58">
        <v>15</v>
      </c>
      <c r="D31" s="59" t="s">
        <v>116</v>
      </c>
      <c r="E31" s="58">
        <v>15</v>
      </c>
      <c r="F31" s="56"/>
      <c r="G31" s="52"/>
      <c r="H31" s="56"/>
      <c r="I31" s="56"/>
      <c r="J31" s="58"/>
      <c r="K31" s="59" t="s">
        <v>115</v>
      </c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f>S30+S31</f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f>L30+L35-J35</f>
        <v>15</v>
      </c>
      <c r="M36" s="56"/>
      <c r="N36" s="56"/>
      <c r="O36" s="56"/>
      <c r="P36" s="56"/>
      <c r="Q36" s="68"/>
      <c r="R36" s="69" t="s">
        <v>63</v>
      </c>
      <c r="S36" s="58">
        <f>S35+S30-Q35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G9" sqref="G9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103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104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105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106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107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110</v>
      </c>
      <c r="C14" s="5">
        <v>7410</v>
      </c>
      <c r="D14" s="4">
        <v>200</v>
      </c>
      <c r="E14" s="7"/>
    </row>
    <row r="15" spans="1:5" ht="38.25" customHeight="1" x14ac:dyDescent="0.25">
      <c r="A15" s="11">
        <v>8</v>
      </c>
      <c r="B15" s="13" t="s">
        <v>111</v>
      </c>
      <c r="C15" s="5">
        <v>7200</v>
      </c>
      <c r="D15" s="4">
        <v>1000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4" zoomScaleNormal="100" workbookViewId="0">
      <selection activeCell="E12" sqref="E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117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118</v>
      </c>
      <c r="C8" s="24">
        <v>2000</v>
      </c>
      <c r="D8" s="24" t="s">
        <v>105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104</v>
      </c>
      <c r="C9" s="24">
        <v>2000</v>
      </c>
      <c r="D9" s="24" t="s">
        <v>120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106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D9" sqref="D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7" zoomScaleNormal="100" workbookViewId="0">
      <selection activeCell="F23" sqref="F23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2006-09-16T00:00:00Z</dcterms:created>
  <dcterms:modified xsi:type="dcterms:W3CDTF">2019-06-23T17:58:13Z</dcterms:modified>
</cp:coreProperties>
</file>