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70" windowWidth="16200" windowHeight="10470" activeTab="2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/>
  <c r="E72" l="1"/>
  <c r="E73" s="1"/>
  <c r="C72"/>
  <c r="S63"/>
  <c r="Q63"/>
  <c r="Q53"/>
  <c r="J53"/>
  <c r="C53"/>
  <c r="Q44"/>
  <c r="L44"/>
  <c r="E44"/>
  <c r="C44"/>
  <c r="S35"/>
  <c r="Q35"/>
  <c r="L35"/>
  <c r="J35"/>
  <c r="E35"/>
  <c r="C35"/>
  <c r="S26"/>
  <c r="Q26"/>
  <c r="L26"/>
  <c r="J26"/>
  <c r="E26"/>
  <c r="C26"/>
  <c r="S17"/>
  <c r="Q17"/>
  <c r="L17"/>
  <c r="J17"/>
  <c r="E17"/>
  <c r="C17"/>
  <c r="S8"/>
  <c r="Q8"/>
  <c r="L8"/>
  <c r="J8"/>
  <c r="E8" l="1"/>
  <c r="C8"/>
  <c r="D11" i="12" l="1"/>
  <c r="D14" s="1"/>
  <c r="E21" i="6"/>
  <c r="E12"/>
  <c r="C16"/>
  <c r="C12"/>
  <c r="E31" i="3"/>
  <c r="D31"/>
  <c r="F54" i="19"/>
  <c r="E54"/>
  <c r="E22" i="6" l="1"/>
  <c r="C22"/>
  <c r="D16" i="12"/>
  <c r="F8" i="17" l="1"/>
  <c r="H8" s="1"/>
  <c r="F9"/>
  <c r="H9" s="1"/>
  <c r="I9" s="1"/>
  <c r="F10"/>
  <c r="H10" s="1"/>
  <c r="I10" s="1"/>
  <c r="G11"/>
  <c r="E11"/>
  <c r="F7"/>
  <c r="H7" s="1"/>
  <c r="I7" s="1"/>
  <c r="I8" l="1"/>
  <c r="I11" s="1"/>
  <c r="H11"/>
  <c r="F11"/>
</calcChain>
</file>

<file path=xl/sharedStrings.xml><?xml version="1.0" encoding="utf-8"?>
<sst xmlns="http://schemas.openxmlformats.org/spreadsheetml/2006/main" count="369" uniqueCount="191">
  <si>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</si>
  <si>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</si>
  <si>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</si>
  <si>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</si>
  <si>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</si>
  <si>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</si>
  <si>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</si>
  <si>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</si>
  <si>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</si>
  <si>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</si>
  <si>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</si>
  <si>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</si>
  <si>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</si>
  <si>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</si>
  <si>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</si>
  <si>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</si>
  <si>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</si>
  <si>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</si>
  <si>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</si>
  <si>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</si>
  <si>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</si>
  <si>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</si>
  <si>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</si>
  <si>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</si>
  <si>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</si>
  <si>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</si>
  <si>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</si>
  <si>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</si>
  <si>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</si>
  <si>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</si>
  <si>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</si>
  <si>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</si>
  <si>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</si>
  <si>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</si>
  <si>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</si>
  <si>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</si>
  <si>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</si>
  <si>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</si>
  <si>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</si>
  <si>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</si>
  <si>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</si>
  <si>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</si>
  <si>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</si>
  <si>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</si>
  <si>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</si>
  <si>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</si>
  <si>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</si>
  <si>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</si>
  <si>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</si>
  <si>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</si>
  <si>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</si>
  <si>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</si>
  <si>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</si>
  <si>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</si>
  <si>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</si>
  <si>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</si>
  <si>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</si>
  <si>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</si>
  <si>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</si>
  <si>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</si>
  <si>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</si>
  <si>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</si>
  <si>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</si>
  <si>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</si>
  <si>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</si>
  <si>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</si>
  <si>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</si>
  <si>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</si>
  <si>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</si>
  <si>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</si>
  <si>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</si>
  <si>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</si>
  <si>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</si>
  <si>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</si>
  <si>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</si>
  <si>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</si>
  <si>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</si>
  <si>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</si>
  <si>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</si>
  <si>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</si>
  <si>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</si>
  <si>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</si>
  <si>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</si>
  <si>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</si>
  <si>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</si>
  <si>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</si>
  <si>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</si>
  <si>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</si>
  <si>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</si>
  <si>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</si>
  <si>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</si>
  <si>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</si>
  <si>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</si>
  <si>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</si>
  <si>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</si>
  <si>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</si>
  <si>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</si>
  <si>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</si>
  <si>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</si>
  <si>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</si>
  <si>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</si>
  <si>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</si>
  <si>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</si>
  <si>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</si>
  <si>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</si>
  <si>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</si>
  <si>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</si>
  <si>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</si>
  <si>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</si>
  <si>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</si>
  <si>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</si>
  <si>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</si>
  <si>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</si>
  <si>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</si>
  <si>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</si>
  <si>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</si>
  <si>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</si>
  <si>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</si>
  <si>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</si>
  <si>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</si>
  <si>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</si>
  <si>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</si>
  <si>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</si>
  <si>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</si>
  <si>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</si>
  <si>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</si>
  <si>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</si>
  <si>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</si>
  <si>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</si>
  <si>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</si>
  <si>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</si>
  <si>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</si>
  <si>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</si>
  <si>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</si>
  <si>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</si>
  <si>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</si>
  <si>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</si>
  <si>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</si>
  <si>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</si>
  <si>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</si>
  <si>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</si>
  <si>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</si>
  <si>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</si>
  <si>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</si>
  <si>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</si>
  <si>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</si>
  <si>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</si>
  <si>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</si>
  <si>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</si>
  <si>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</si>
  <si>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ნ-5000</t>
  </si>
  <si>
    <t xml:space="preserve">ნიჟარაძე ია </t>
  </si>
  <si>
    <t>გამყიდველი320</t>
  </si>
  <si>
    <t>კვანტალიანი გ.ნ</t>
  </si>
  <si>
    <t>გამყიდველი210</t>
  </si>
  <si>
    <t xml:space="preserve">ლობჟანიძე ს.ი </t>
  </si>
  <si>
    <t>დირექტორი</t>
  </si>
  <si>
    <t>სახამბერიძე ა.დ</t>
  </si>
  <si>
    <t>ბუღალტერი360</t>
  </si>
  <si>
    <t>დ3110</t>
  </si>
  <si>
    <t>კ110</t>
  </si>
  <si>
    <t>დ1410</t>
  </si>
  <si>
    <t>დ7100</t>
  </si>
  <si>
    <t>დ1210</t>
  </si>
  <si>
    <t>კ1410</t>
  </si>
  <si>
    <t>დ2150</t>
  </si>
  <si>
    <t>დ3340</t>
  </si>
  <si>
    <t>კ1210</t>
  </si>
  <si>
    <t>კ2120</t>
  </si>
  <si>
    <t>დ7320</t>
  </si>
  <si>
    <t>დ7410</t>
  </si>
  <si>
    <t>კ3130</t>
  </si>
  <si>
    <t>დ3130</t>
  </si>
  <si>
    <t>კ3320</t>
  </si>
  <si>
    <t>კ1110</t>
  </si>
  <si>
    <t>დ3320</t>
  </si>
  <si>
    <t>დ3330</t>
  </si>
  <si>
    <t>დ7465</t>
  </si>
  <si>
    <t>კ3390</t>
  </si>
  <si>
    <t>დ6110</t>
  </si>
  <si>
    <t>კ5330</t>
  </si>
  <si>
    <t>დ5330</t>
  </si>
  <si>
    <t>კ7100</t>
  </si>
  <si>
    <t>კ7320</t>
  </si>
  <si>
    <t>კ7410</t>
  </si>
  <si>
    <t>კ7465</t>
  </si>
  <si>
    <t>დ9210</t>
  </si>
  <si>
    <t>კ3310</t>
  </si>
  <si>
    <t>კ9210</t>
  </si>
  <si>
    <t>კ5310</t>
  </si>
  <si>
    <t xml:space="preserve">20X2  წლის  31 დეკემბერი 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</si>
</sst>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3" fontId="13" fillId="2" borderId="22" xfId="0" applyNumberFormat="1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9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0" borderId="10" xfId="0" applyFont="1" applyBorder="1"/>
    <xf numFmtId="0" fontId="13" fillId="0" borderId="12" xfId="0" applyFont="1" applyBorder="1"/>
    <xf numFmtId="3" fontId="1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88" zoomScaleSheetLayoutView="88" workbookViewId="0">
      <selection activeCell="L1" sqref="L1"/>
    </sheetView>
  </sheetViews>
  <sheetFormatPr defaultRowHeight="1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verticalDpi="300" r:id="rId1"/>
  <legacyDrawing r:id="rId2"/>
  <oleObjects>
    <oleObject progId="Word.Document.12" shapeId="921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B3:J11"/>
  <sheetViews>
    <sheetView workbookViewId="0">
      <selection activeCell="E11" sqref="E11"/>
    </sheetView>
  </sheetViews>
  <sheetFormatPr defaultRowHeight="1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>
      <c r="D3" s="75" t="s">
        <v>67</v>
      </c>
      <c r="E3" s="75"/>
      <c r="F3" s="75"/>
      <c r="G3" s="75"/>
    </row>
    <row r="5" spans="2:10" s="35" customFormat="1" ht="45">
      <c r="B5" s="36" t="s">
        <v>6</v>
      </c>
      <c r="C5" s="36" t="s">
        <v>59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66</v>
      </c>
    </row>
    <row r="6" spans="2:10">
      <c r="B6" s="37" t="s">
        <v>31</v>
      </c>
      <c r="C6" s="37" t="s">
        <v>32</v>
      </c>
      <c r="D6" s="37" t="s">
        <v>33</v>
      </c>
      <c r="E6" s="37" t="s">
        <v>34</v>
      </c>
      <c r="F6" s="37" t="s">
        <v>35</v>
      </c>
      <c r="G6" s="37" t="s">
        <v>36</v>
      </c>
      <c r="H6" s="37" t="s">
        <v>37</v>
      </c>
      <c r="I6" s="37" t="s">
        <v>38</v>
      </c>
      <c r="J6" s="37" t="s">
        <v>39</v>
      </c>
    </row>
    <row r="7" spans="2:10">
      <c r="B7" s="39">
        <v>1</v>
      </c>
      <c r="C7" s="38" t="s">
        <v>151</v>
      </c>
      <c r="D7" s="38" t="s">
        <v>152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>
      <c r="B8" s="39">
        <v>2</v>
      </c>
      <c r="C8" s="38" t="s">
        <v>153</v>
      </c>
      <c r="D8" s="38" t="s">
        <v>154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>
      <c r="B9" s="39">
        <v>3</v>
      </c>
      <c r="C9" s="38" t="s">
        <v>155</v>
      </c>
      <c r="D9" s="38" t="s">
        <v>156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>
      <c r="B10" s="39">
        <v>4</v>
      </c>
      <c r="C10" s="38" t="s">
        <v>157</v>
      </c>
      <c r="D10" s="38" t="s">
        <v>158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>
      <c r="B11" s="38"/>
      <c r="C11" s="38" t="s">
        <v>68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F55"/>
  <sheetViews>
    <sheetView tabSelected="1" view="pageBreakPreview" topLeftCell="A32" zoomScale="98" zoomScaleNormal="99" zoomScaleSheetLayoutView="98" workbookViewId="0">
      <selection activeCell="K57" sqref="K57"/>
    </sheetView>
  </sheetViews>
  <sheetFormatPr defaultColWidth="9" defaultRowHeight="15"/>
  <cols>
    <col min="1" max="1" width="9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>
      <c r="A1" s="76" t="s">
        <v>14</v>
      </c>
      <c r="B1" s="76"/>
      <c r="C1" s="76"/>
      <c r="D1" s="76"/>
      <c r="E1" s="76"/>
      <c r="F1" s="76"/>
    </row>
    <row r="2" spans="1:6">
      <c r="A2" s="2"/>
      <c r="B2" s="2"/>
      <c r="C2" s="2"/>
      <c r="D2" s="2"/>
      <c r="E2" s="2"/>
      <c r="F2" s="2"/>
    </row>
    <row r="3" spans="1:6" ht="40.5" customHeight="1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5" customHeight="1">
      <c r="A4" s="77">
        <v>41245</v>
      </c>
      <c r="B4" s="79">
        <v>1</v>
      </c>
      <c r="C4" s="79" t="s">
        <v>69</v>
      </c>
      <c r="D4" s="40" t="s">
        <v>126</v>
      </c>
      <c r="E4" s="40">
        <v>7906</v>
      </c>
      <c r="F4" s="40"/>
    </row>
    <row r="5" spans="1:6" ht="14.45" customHeight="1">
      <c r="A5" s="78"/>
      <c r="B5" s="80"/>
      <c r="C5" s="80"/>
      <c r="D5" s="41" t="s">
        <v>127</v>
      </c>
      <c r="E5" s="41"/>
      <c r="F5" s="41">
        <v>1206</v>
      </c>
    </row>
    <row r="6" spans="1:6" ht="14.45" customHeight="1">
      <c r="A6" s="78"/>
      <c r="B6" s="80"/>
      <c r="C6" s="80"/>
      <c r="D6" s="41" t="s">
        <v>128</v>
      </c>
      <c r="E6" s="41"/>
      <c r="F6" s="41">
        <v>6700</v>
      </c>
    </row>
    <row r="7" spans="1:6" ht="14.45" customHeight="1">
      <c r="A7" s="78"/>
      <c r="B7" s="80"/>
      <c r="C7" s="80"/>
      <c r="D7" s="41" t="s">
        <v>129</v>
      </c>
      <c r="E7" s="41">
        <v>4000</v>
      </c>
      <c r="F7" s="41"/>
    </row>
    <row r="8" spans="1:6" ht="14.45" customHeight="1">
      <c r="A8" s="78"/>
      <c r="B8" s="80"/>
      <c r="C8" s="81"/>
      <c r="D8" s="41" t="s">
        <v>130</v>
      </c>
      <c r="E8" s="41"/>
      <c r="F8" s="41">
        <v>4000</v>
      </c>
    </row>
    <row r="9" spans="1:6" ht="14.45" customHeight="1">
      <c r="A9" s="77">
        <v>41246</v>
      </c>
      <c r="B9" s="79">
        <v>2</v>
      </c>
      <c r="C9" s="79" t="s">
        <v>70</v>
      </c>
      <c r="D9" s="73" t="s">
        <v>159</v>
      </c>
      <c r="E9" s="40">
        <v>100</v>
      </c>
      <c r="F9" s="40"/>
    </row>
    <row r="10" spans="1:6" ht="45" customHeight="1">
      <c r="A10" s="78"/>
      <c r="B10" s="80"/>
      <c r="C10" s="80"/>
      <c r="D10" s="74" t="s">
        <v>160</v>
      </c>
      <c r="E10" s="41"/>
      <c r="F10" s="41">
        <v>100</v>
      </c>
    </row>
    <row r="11" spans="1:6" ht="14.45" customHeight="1">
      <c r="A11" s="77">
        <v>41253</v>
      </c>
      <c r="B11" s="79">
        <v>3</v>
      </c>
      <c r="C11" s="79" t="s">
        <v>71</v>
      </c>
      <c r="D11" s="73" t="s">
        <v>161</v>
      </c>
      <c r="E11" s="40">
        <v>10030</v>
      </c>
      <c r="F11" s="40"/>
    </row>
    <row r="12" spans="1:6" ht="14.45" customHeight="1">
      <c r="A12" s="78"/>
      <c r="B12" s="80"/>
      <c r="C12" s="80"/>
      <c r="D12" s="74" t="s">
        <v>127</v>
      </c>
      <c r="E12" s="41"/>
      <c r="F12" s="41">
        <v>1530</v>
      </c>
    </row>
    <row r="13" spans="1:6" ht="14.45" customHeight="1">
      <c r="A13" s="78"/>
      <c r="B13" s="80"/>
      <c r="C13" s="80"/>
      <c r="D13" s="74" t="s">
        <v>128</v>
      </c>
      <c r="E13" s="41"/>
      <c r="F13" s="41">
        <v>8500</v>
      </c>
    </row>
    <row r="14" spans="1:6" ht="14.45" customHeight="1">
      <c r="A14" s="78"/>
      <c r="B14" s="80"/>
      <c r="C14" s="80"/>
      <c r="D14" s="74" t="s">
        <v>162</v>
      </c>
      <c r="E14" s="41">
        <v>5000</v>
      </c>
      <c r="F14" s="41"/>
    </row>
    <row r="15" spans="1:6" ht="14.45" customHeight="1">
      <c r="A15" s="82"/>
      <c r="B15" s="80"/>
      <c r="C15" s="81"/>
      <c r="D15" s="74" t="s">
        <v>130</v>
      </c>
      <c r="E15" s="41"/>
      <c r="F15" s="41">
        <v>5000</v>
      </c>
    </row>
    <row r="16" spans="1:6" ht="14.45" customHeight="1">
      <c r="A16" s="77">
        <v>41259</v>
      </c>
      <c r="B16" s="79">
        <v>4</v>
      </c>
      <c r="C16" s="79" t="s">
        <v>72</v>
      </c>
      <c r="D16" s="73" t="s">
        <v>163</v>
      </c>
      <c r="E16" s="40">
        <v>9000</v>
      </c>
      <c r="F16" s="40"/>
    </row>
    <row r="17" spans="1:6" ht="14.45" customHeight="1">
      <c r="A17" s="78"/>
      <c r="B17" s="80"/>
      <c r="C17" s="80"/>
      <c r="D17" s="74" t="s">
        <v>164</v>
      </c>
      <c r="E17" s="41"/>
      <c r="F17" s="41">
        <v>9000</v>
      </c>
    </row>
    <row r="18" spans="1:6" ht="14.45" customHeight="1">
      <c r="A18" s="77">
        <v>41263</v>
      </c>
      <c r="B18" s="79">
        <v>5</v>
      </c>
      <c r="C18" s="79" t="s">
        <v>73</v>
      </c>
      <c r="D18" s="73" t="s">
        <v>165</v>
      </c>
      <c r="E18" s="40">
        <v>3000</v>
      </c>
      <c r="F18" s="40"/>
    </row>
    <row r="19" spans="1:6" ht="14.45" customHeight="1">
      <c r="A19" s="78"/>
      <c r="B19" s="80"/>
      <c r="C19" s="80"/>
      <c r="D19" s="74" t="s">
        <v>166</v>
      </c>
      <c r="E19" s="41">
        <v>540</v>
      </c>
      <c r="F19" s="41"/>
    </row>
    <row r="20" spans="1:6" ht="14.45" customHeight="1">
      <c r="A20" s="78"/>
      <c r="B20" s="80"/>
      <c r="C20" s="80"/>
      <c r="D20" s="74" t="s">
        <v>167</v>
      </c>
      <c r="E20" s="41"/>
      <c r="F20" s="41">
        <v>3540</v>
      </c>
    </row>
    <row r="21" spans="1:6" ht="14.45" customHeight="1">
      <c r="A21" s="77">
        <v>41265</v>
      </c>
      <c r="B21" s="80">
        <v>6</v>
      </c>
      <c r="C21" s="79" t="s">
        <v>140</v>
      </c>
      <c r="D21" s="74" t="s">
        <v>165</v>
      </c>
      <c r="E21" s="41">
        <v>5000</v>
      </c>
      <c r="F21" s="41"/>
    </row>
    <row r="22" spans="1:6" ht="14.45" customHeight="1">
      <c r="A22" s="78"/>
      <c r="B22" s="80"/>
      <c r="C22" s="80"/>
      <c r="D22" s="74" t="s">
        <v>168</v>
      </c>
      <c r="E22" s="41"/>
      <c r="F22" s="41">
        <v>5000</v>
      </c>
    </row>
    <row r="23" spans="1:6" ht="14.45" customHeight="1">
      <c r="A23" s="77">
        <v>41273</v>
      </c>
      <c r="B23" s="79">
        <v>7</v>
      </c>
      <c r="C23" s="79" t="s">
        <v>74</v>
      </c>
      <c r="D23" s="73" t="s">
        <v>169</v>
      </c>
      <c r="E23" s="40">
        <v>530</v>
      </c>
      <c r="F23" s="40"/>
    </row>
    <row r="24" spans="1:6" ht="14.45" customHeight="1">
      <c r="A24" s="78"/>
      <c r="B24" s="80"/>
      <c r="C24" s="80"/>
      <c r="D24" s="74" t="s">
        <v>170</v>
      </c>
      <c r="E24" s="41">
        <v>810</v>
      </c>
      <c r="F24" s="41"/>
    </row>
    <row r="25" spans="1:6" ht="14.45" customHeight="1">
      <c r="A25" s="78"/>
      <c r="B25" s="80"/>
      <c r="C25" s="80"/>
      <c r="D25" s="74" t="s">
        <v>171</v>
      </c>
      <c r="E25" s="41"/>
      <c r="F25" s="41">
        <v>1340</v>
      </c>
    </row>
    <row r="26" spans="1:6" ht="14.45" customHeight="1">
      <c r="A26" s="77">
        <v>41273</v>
      </c>
      <c r="B26" s="79">
        <v>8</v>
      </c>
      <c r="C26" s="79" t="s">
        <v>75</v>
      </c>
      <c r="D26" s="73" t="s">
        <v>172</v>
      </c>
      <c r="E26" s="40">
        <v>268</v>
      </c>
      <c r="F26" s="40"/>
    </row>
    <row r="27" spans="1:6" ht="14.45" customHeight="1">
      <c r="A27" s="78"/>
      <c r="B27" s="80"/>
      <c r="C27" s="80"/>
      <c r="D27" s="74" t="s">
        <v>173</v>
      </c>
      <c r="E27" s="41"/>
      <c r="F27" s="41">
        <v>268</v>
      </c>
    </row>
    <row r="28" spans="1:6" ht="14.45" customHeight="1">
      <c r="A28" s="77">
        <v>41274</v>
      </c>
      <c r="B28" s="79">
        <v>9</v>
      </c>
      <c r="C28" s="79" t="s">
        <v>76</v>
      </c>
      <c r="D28" s="73" t="s">
        <v>172</v>
      </c>
      <c r="E28" s="40">
        <v>1872</v>
      </c>
      <c r="F28" s="40"/>
    </row>
    <row r="29" spans="1:6" ht="14.45" customHeight="1">
      <c r="A29" s="78"/>
      <c r="B29" s="80"/>
      <c r="C29" s="80"/>
      <c r="D29" s="74" t="s">
        <v>174</v>
      </c>
      <c r="E29" s="41"/>
      <c r="F29" s="41">
        <v>1872</v>
      </c>
    </row>
    <row r="30" spans="1:6" ht="14.45" customHeight="1">
      <c r="A30" s="77">
        <v>41274</v>
      </c>
      <c r="B30" s="79">
        <v>10</v>
      </c>
      <c r="C30" s="79" t="s">
        <v>77</v>
      </c>
      <c r="D30" s="73" t="s">
        <v>175</v>
      </c>
      <c r="E30" s="40">
        <v>468</v>
      </c>
      <c r="F30" s="40"/>
    </row>
    <row r="31" spans="1:6" ht="14.45" customHeight="1">
      <c r="A31" s="78"/>
      <c r="B31" s="80"/>
      <c r="C31" s="80"/>
      <c r="D31" s="74" t="s">
        <v>167</v>
      </c>
      <c r="E31" s="41"/>
      <c r="F31" s="41">
        <v>468</v>
      </c>
    </row>
    <row r="32" spans="1:6" ht="14.45" customHeight="1">
      <c r="A32" s="77">
        <v>41274</v>
      </c>
      <c r="B32" s="79">
        <v>11</v>
      </c>
      <c r="C32" s="79" t="s">
        <v>78</v>
      </c>
      <c r="D32" s="73" t="s">
        <v>176</v>
      </c>
      <c r="E32" s="40">
        <v>2196</v>
      </c>
      <c r="F32" s="40"/>
    </row>
    <row r="33" spans="1:6" ht="14.45" customHeight="1">
      <c r="A33" s="78"/>
      <c r="B33" s="80"/>
      <c r="C33" s="80"/>
      <c r="D33" s="74" t="s">
        <v>167</v>
      </c>
      <c r="E33" s="41"/>
      <c r="F33" s="41">
        <v>2196</v>
      </c>
    </row>
    <row r="34" spans="1:6" ht="14.45" customHeight="1">
      <c r="A34" s="77">
        <v>41274</v>
      </c>
      <c r="B34" s="79">
        <v>12</v>
      </c>
      <c r="C34" s="79" t="s">
        <v>79</v>
      </c>
      <c r="D34" s="73" t="s">
        <v>177</v>
      </c>
      <c r="E34" s="40">
        <v>65</v>
      </c>
      <c r="F34" s="40"/>
    </row>
    <row r="35" spans="1:6" ht="14.45" customHeight="1">
      <c r="A35" s="78"/>
      <c r="B35" s="80"/>
      <c r="C35" s="80"/>
      <c r="D35" s="74" t="s">
        <v>178</v>
      </c>
      <c r="E35" s="41"/>
      <c r="F35" s="41">
        <v>65</v>
      </c>
    </row>
    <row r="36" spans="1:6" ht="14.45" customHeight="1">
      <c r="A36" s="77">
        <v>41274</v>
      </c>
      <c r="B36" s="79">
        <v>13</v>
      </c>
      <c r="C36" s="79" t="s">
        <v>80</v>
      </c>
      <c r="D36" s="73" t="s">
        <v>179</v>
      </c>
      <c r="E36" s="40">
        <v>15200</v>
      </c>
      <c r="F36" s="40"/>
    </row>
    <row r="37" spans="1:6" ht="14.45" customHeight="1">
      <c r="A37" s="78"/>
      <c r="B37" s="80"/>
      <c r="C37" s="80"/>
      <c r="D37" s="74" t="s">
        <v>180</v>
      </c>
      <c r="E37" s="41"/>
      <c r="F37" s="41">
        <v>15200</v>
      </c>
    </row>
    <row r="38" spans="1:6" ht="14.45" customHeight="1">
      <c r="A38" s="77">
        <v>41274</v>
      </c>
      <c r="B38" s="79">
        <v>14</v>
      </c>
      <c r="C38" s="79" t="s">
        <v>81</v>
      </c>
      <c r="D38" s="74" t="s">
        <v>181</v>
      </c>
      <c r="E38" s="41">
        <v>9000</v>
      </c>
      <c r="F38" s="41"/>
    </row>
    <row r="39" spans="1:6" ht="14.45" customHeight="1">
      <c r="A39" s="78"/>
      <c r="B39" s="80"/>
      <c r="C39" s="80"/>
      <c r="D39" s="74" t="s">
        <v>182</v>
      </c>
      <c r="E39" s="41"/>
      <c r="F39" s="41">
        <v>9000</v>
      </c>
    </row>
    <row r="40" spans="1:6" ht="14.45" customHeight="1">
      <c r="A40" s="77">
        <v>41274</v>
      </c>
      <c r="B40" s="79">
        <v>15</v>
      </c>
      <c r="C40" s="79" t="s">
        <v>82</v>
      </c>
      <c r="D40" s="73" t="s">
        <v>181</v>
      </c>
      <c r="E40" s="40">
        <v>530</v>
      </c>
      <c r="F40" s="40"/>
    </row>
    <row r="41" spans="1:6" ht="14.45" customHeight="1">
      <c r="A41" s="78"/>
      <c r="B41" s="80"/>
      <c r="C41" s="80"/>
      <c r="D41" s="74" t="s">
        <v>183</v>
      </c>
      <c r="E41" s="41"/>
      <c r="F41" s="41">
        <v>530</v>
      </c>
    </row>
    <row r="42" spans="1:6" ht="14.45" customHeight="1">
      <c r="A42" s="77">
        <v>41274</v>
      </c>
      <c r="B42" s="79">
        <v>16</v>
      </c>
      <c r="C42" s="79" t="s">
        <v>83</v>
      </c>
      <c r="D42" s="74" t="s">
        <v>181</v>
      </c>
      <c r="E42" s="41">
        <v>810</v>
      </c>
      <c r="F42" s="41"/>
    </row>
    <row r="43" spans="1:6" ht="14.45" customHeight="1">
      <c r="A43" s="78"/>
      <c r="B43" s="80"/>
      <c r="C43" s="80"/>
      <c r="D43" s="74" t="s">
        <v>184</v>
      </c>
      <c r="E43" s="41"/>
      <c r="F43" s="41">
        <v>810</v>
      </c>
    </row>
    <row r="44" spans="1:6" ht="14.45" customHeight="1">
      <c r="A44" s="77">
        <v>41274</v>
      </c>
      <c r="B44" s="79">
        <v>17</v>
      </c>
      <c r="C44" s="79" t="s">
        <v>84</v>
      </c>
      <c r="D44" s="73" t="s">
        <v>181</v>
      </c>
      <c r="E44" s="40">
        <v>65</v>
      </c>
      <c r="F44" s="40"/>
    </row>
    <row r="45" spans="1:6" ht="14.45" customHeight="1">
      <c r="A45" s="78"/>
      <c r="B45" s="80"/>
      <c r="C45" s="80"/>
      <c r="D45" s="74" t="s">
        <v>185</v>
      </c>
      <c r="E45" s="41"/>
      <c r="F45" s="41">
        <v>65</v>
      </c>
    </row>
    <row r="46" spans="1:6" ht="14.45" customHeight="1">
      <c r="A46" s="77">
        <v>41274</v>
      </c>
      <c r="B46" s="79">
        <v>18</v>
      </c>
      <c r="C46" s="79" t="s">
        <v>85</v>
      </c>
      <c r="D46" s="74" t="s">
        <v>186</v>
      </c>
      <c r="E46" s="41">
        <v>719</v>
      </c>
      <c r="F46" s="41"/>
    </row>
    <row r="47" spans="1:6" ht="14.45" customHeight="1">
      <c r="A47" s="78"/>
      <c r="B47" s="80"/>
      <c r="C47" s="80"/>
      <c r="D47" s="74" t="s">
        <v>187</v>
      </c>
      <c r="E47" s="41"/>
      <c r="F47" s="41">
        <v>719</v>
      </c>
    </row>
    <row r="48" spans="1:6" ht="14.45" customHeight="1">
      <c r="A48" s="77">
        <v>41274</v>
      </c>
      <c r="B48" s="79">
        <v>19</v>
      </c>
      <c r="C48" s="79" t="s">
        <v>86</v>
      </c>
      <c r="D48" s="73" t="s">
        <v>181</v>
      </c>
      <c r="E48" s="40">
        <v>719</v>
      </c>
      <c r="F48" s="40"/>
    </row>
    <row r="49" spans="1:6" ht="14.45" customHeight="1">
      <c r="A49" s="78"/>
      <c r="B49" s="80"/>
      <c r="C49" s="80"/>
      <c r="D49" s="74" t="s">
        <v>188</v>
      </c>
      <c r="E49" s="41"/>
      <c r="F49" s="41">
        <v>719</v>
      </c>
    </row>
    <row r="50" spans="1:6" ht="14.45" customHeight="1">
      <c r="A50" s="77">
        <v>41274</v>
      </c>
      <c r="B50" s="79">
        <v>20</v>
      </c>
      <c r="C50" s="79" t="s">
        <v>87</v>
      </c>
      <c r="D50" s="73" t="s">
        <v>181</v>
      </c>
      <c r="E50" s="40">
        <v>4076</v>
      </c>
      <c r="F50" s="40"/>
    </row>
    <row r="51" spans="1:6" ht="14.45" customHeight="1">
      <c r="A51" s="78"/>
      <c r="B51" s="80"/>
      <c r="C51" s="80"/>
      <c r="D51" s="74" t="s">
        <v>189</v>
      </c>
      <c r="E51" s="41"/>
      <c r="F51" s="41">
        <v>4076</v>
      </c>
    </row>
    <row r="52" spans="1:6" ht="14.45" customHeight="1">
      <c r="A52" s="77"/>
      <c r="B52" s="79"/>
      <c r="C52" s="79"/>
      <c r="D52" s="40"/>
      <c r="E52" s="40"/>
      <c r="F52" s="40"/>
    </row>
    <row r="53" spans="1:6" ht="14.45" customHeight="1">
      <c r="A53" s="82"/>
      <c r="B53" s="81"/>
      <c r="C53" s="81"/>
      <c r="D53" s="42"/>
      <c r="E53" s="42"/>
      <c r="F53" s="42"/>
    </row>
    <row r="54" spans="1:6">
      <c r="A54" s="77"/>
      <c r="B54" s="32"/>
      <c r="C54" s="83" t="s">
        <v>1</v>
      </c>
      <c r="D54" s="79"/>
      <c r="E54" s="79">
        <f>SUM(E4:E53)</f>
        <v>81904</v>
      </c>
      <c r="F54" s="79">
        <f>SUM(F4:F53)</f>
        <v>81904</v>
      </c>
    </row>
    <row r="55" spans="1:6">
      <c r="A55" s="82"/>
      <c r="B55" s="33"/>
      <c r="C55" s="84"/>
      <c r="D55" s="81"/>
      <c r="E55" s="81"/>
      <c r="F55" s="81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K125"/>
  <sheetViews>
    <sheetView workbookViewId="0">
      <selection activeCell="Q1" sqref="Q1"/>
    </sheetView>
  </sheetViews>
  <sheetFormatPr defaultColWidth="9.140625" defaultRowHeight="1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2</v>
      </c>
      <c r="B2" s="53"/>
      <c r="C2" s="85">
        <v>1110</v>
      </c>
      <c r="D2" s="85"/>
      <c r="E2" s="85"/>
      <c r="F2" s="54" t="s">
        <v>124</v>
      </c>
      <c r="G2" s="51"/>
      <c r="H2" s="53" t="s">
        <v>2</v>
      </c>
      <c r="I2" s="53"/>
      <c r="J2" s="85">
        <v>1210</v>
      </c>
      <c r="K2" s="85"/>
      <c r="L2" s="85"/>
      <c r="M2" s="54" t="s">
        <v>124</v>
      </c>
      <c r="N2" s="54"/>
      <c r="O2" s="53" t="s">
        <v>2</v>
      </c>
      <c r="P2" s="53"/>
      <c r="Q2" s="85">
        <v>1410</v>
      </c>
      <c r="R2" s="85"/>
      <c r="S2" s="85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0"/>
      <c r="B3" s="50" t="s">
        <v>118</v>
      </c>
      <c r="C3" s="55">
        <v>2600</v>
      </c>
      <c r="D3" s="86"/>
      <c r="E3" s="87"/>
      <c r="F3" s="50"/>
      <c r="G3" s="51"/>
      <c r="H3" s="50"/>
      <c r="I3" s="50" t="s">
        <v>118</v>
      </c>
      <c r="J3" s="55">
        <v>12800</v>
      </c>
      <c r="K3" s="86"/>
      <c r="L3" s="87"/>
      <c r="M3" s="50"/>
      <c r="N3" s="50"/>
      <c r="O3" s="50"/>
      <c r="P3" s="50" t="s">
        <v>118</v>
      </c>
      <c r="Q3" s="55">
        <v>0</v>
      </c>
      <c r="R3" s="86"/>
      <c r="S3" s="87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0"/>
      <c r="B4" s="50" t="s">
        <v>115</v>
      </c>
      <c r="C4" s="59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59">
        <v>9000</v>
      </c>
      <c r="K4" s="62" t="s">
        <v>132</v>
      </c>
      <c r="L4" s="59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>
      <c r="A5" s="50"/>
      <c r="B5" s="50"/>
      <c r="C5" s="60"/>
      <c r="D5" s="59" t="s">
        <v>119</v>
      </c>
      <c r="E5" s="59">
        <v>1872</v>
      </c>
      <c r="F5"/>
      <c r="G5" s="51"/>
      <c r="H5" s="50"/>
      <c r="I5" s="50"/>
      <c r="J5" s="60"/>
      <c r="K5" s="59" t="s">
        <v>133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138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0"/>
      <c r="B9" s="50" t="s">
        <v>118</v>
      </c>
      <c r="C9" s="64">
        <v>8534</v>
      </c>
      <c r="D9" s="50"/>
      <c r="E9" s="59"/>
      <c r="F9" s="50"/>
      <c r="G9" s="51"/>
      <c r="H9" s="50"/>
      <c r="I9" s="50" t="s">
        <v>118</v>
      </c>
      <c r="J9" s="64">
        <v>15596</v>
      </c>
      <c r="K9" s="50"/>
      <c r="L9" s="59"/>
      <c r="M9" s="50"/>
      <c r="N9" s="50"/>
      <c r="O9" s="50"/>
      <c r="P9" s="50" t="s">
        <v>118</v>
      </c>
      <c r="Q9" s="64"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2</v>
      </c>
      <c r="B11" s="53"/>
      <c r="C11" s="85">
        <v>1640</v>
      </c>
      <c r="D11" s="85"/>
      <c r="E11" s="85"/>
      <c r="F11" s="54" t="s">
        <v>124</v>
      </c>
      <c r="G11" s="51"/>
      <c r="H11" s="53" t="s">
        <v>2</v>
      </c>
      <c r="I11" s="53"/>
      <c r="J11" s="85">
        <v>2150</v>
      </c>
      <c r="K11" s="85"/>
      <c r="L11" s="85"/>
      <c r="M11" s="54" t="s">
        <v>124</v>
      </c>
      <c r="N11" s="54"/>
      <c r="O11" s="53" t="s">
        <v>2</v>
      </c>
      <c r="P11" s="53"/>
      <c r="Q11" s="85">
        <v>3110</v>
      </c>
      <c r="R11" s="85"/>
      <c r="S11" s="85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0"/>
      <c r="B12" s="50" t="s">
        <v>118</v>
      </c>
      <c r="C12" s="55">
        <v>14000</v>
      </c>
      <c r="D12" s="86"/>
      <c r="E12" s="87"/>
      <c r="F12" s="50"/>
      <c r="G12" s="51"/>
      <c r="H12" s="50"/>
      <c r="I12" s="50" t="s">
        <v>118</v>
      </c>
      <c r="J12" s="55"/>
      <c r="K12" s="86"/>
      <c r="L12" s="87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>
      <c r="A13" s="50"/>
      <c r="B13" s="50"/>
      <c r="C13" s="59"/>
      <c r="D13" s="62" t="s">
        <v>115</v>
      </c>
      <c r="E13" s="59">
        <v>4000</v>
      </c>
      <c r="F13" s="50"/>
      <c r="G13" s="51"/>
      <c r="H13" s="50"/>
      <c r="I13" s="50" t="s">
        <v>132</v>
      </c>
      <c r="J13" s="59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>
      <c r="A14" s="50"/>
      <c r="B14" s="50"/>
      <c r="C14" s="60"/>
      <c r="D14" s="59" t="s">
        <v>117</v>
      </c>
      <c r="E14" s="59">
        <v>5000</v>
      </c>
      <c r="F14"/>
      <c r="G14" s="51"/>
      <c r="H14" s="50"/>
      <c r="I14" s="50" t="s">
        <v>137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0"/>
      <c r="B18" s="50" t="s">
        <v>118</v>
      </c>
      <c r="C18" s="64">
        <v>5000</v>
      </c>
      <c r="D18" s="50"/>
      <c r="E18" s="59"/>
      <c r="F18" s="50"/>
      <c r="G18" s="51"/>
      <c r="H18" s="50"/>
      <c r="I18" s="50" t="s">
        <v>118</v>
      </c>
      <c r="J18" s="64">
        <v>8000</v>
      </c>
      <c r="K18" s="50"/>
      <c r="L18" s="59"/>
      <c r="M18" s="50"/>
      <c r="N18" s="50"/>
      <c r="O18" s="50"/>
      <c r="P18" s="50"/>
      <c r="Q18" s="64"/>
      <c r="R18" s="50" t="s">
        <v>134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2</v>
      </c>
      <c r="B20" s="53"/>
      <c r="C20" s="85">
        <v>3130</v>
      </c>
      <c r="D20" s="85"/>
      <c r="E20" s="85"/>
      <c r="F20" s="54" t="s">
        <v>124</v>
      </c>
      <c r="G20" s="51"/>
      <c r="H20" s="53" t="s">
        <v>2</v>
      </c>
      <c r="I20" s="53"/>
      <c r="J20" s="85">
        <v>3210</v>
      </c>
      <c r="K20" s="85"/>
      <c r="L20" s="85"/>
      <c r="M20" s="54" t="s">
        <v>124</v>
      </c>
      <c r="N20" s="54"/>
      <c r="O20" s="53" t="s">
        <v>2</v>
      </c>
      <c r="P20" s="53"/>
      <c r="Q20" s="85">
        <v>3320</v>
      </c>
      <c r="R20" s="85"/>
      <c r="S20" s="85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0"/>
      <c r="B22" s="50" t="s">
        <v>136</v>
      </c>
      <c r="C22" s="59">
        <v>268</v>
      </c>
      <c r="D22" s="62" t="s">
        <v>135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59">
        <v>468</v>
      </c>
      <c r="R22" s="62" t="s">
        <v>136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0"/>
      <c r="B23" s="50" t="s">
        <v>119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0"/>
      <c r="B27" s="50"/>
      <c r="C27" s="64"/>
      <c r="D27" s="50" t="s">
        <v>134</v>
      </c>
      <c r="E27" s="59">
        <v>0</v>
      </c>
      <c r="F27" s="50"/>
      <c r="G27" s="51"/>
      <c r="H27" s="50"/>
      <c r="I27" s="50"/>
      <c r="J27" s="64"/>
      <c r="K27" s="50" t="s">
        <v>134</v>
      </c>
      <c r="L27" s="59">
        <v>3500</v>
      </c>
      <c r="M27" s="50"/>
      <c r="N27" s="50"/>
      <c r="O27" s="50"/>
      <c r="P27" s="50"/>
      <c r="Q27" s="64"/>
      <c r="R27" s="50" t="s">
        <v>134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2</v>
      </c>
      <c r="B29" s="53"/>
      <c r="C29" s="85">
        <v>3330</v>
      </c>
      <c r="D29" s="85"/>
      <c r="E29" s="85"/>
      <c r="F29" s="54" t="s">
        <v>124</v>
      </c>
      <c r="G29" s="51"/>
      <c r="H29" s="53" t="s">
        <v>2</v>
      </c>
      <c r="I29" s="53"/>
      <c r="J29" s="85">
        <v>3340</v>
      </c>
      <c r="K29" s="85"/>
      <c r="L29" s="85"/>
      <c r="M29" s="54" t="s">
        <v>124</v>
      </c>
      <c r="N29" s="54"/>
      <c r="O29" s="53" t="s">
        <v>2</v>
      </c>
      <c r="P29" s="53"/>
      <c r="Q29" s="85">
        <v>3390</v>
      </c>
      <c r="R29" s="85"/>
      <c r="S29" s="85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86"/>
      <c r="L30" s="87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0"/>
      <c r="B31" s="50" t="s">
        <v>138</v>
      </c>
      <c r="C31" s="59">
        <v>2196</v>
      </c>
      <c r="D31" s="62" t="s">
        <v>115</v>
      </c>
      <c r="E31" s="59">
        <v>1206</v>
      </c>
      <c r="F31" s="50"/>
      <c r="G31" s="51"/>
      <c r="H31" s="50"/>
      <c r="I31" s="50" t="s">
        <v>132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0"/>
      <c r="B32" s="50"/>
      <c r="C32" s="60"/>
      <c r="D32" s="59" t="s">
        <v>117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0"/>
      <c r="B36" s="50"/>
      <c r="C36" s="64"/>
      <c r="D36" s="50" t="s">
        <v>134</v>
      </c>
      <c r="E36" s="59"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3" t="s">
        <v>2</v>
      </c>
      <c r="B38" s="53"/>
      <c r="C38" s="85">
        <v>5150</v>
      </c>
      <c r="D38" s="85"/>
      <c r="E38" s="85"/>
      <c r="F38" s="54" t="s">
        <v>124</v>
      </c>
      <c r="G38" s="51"/>
      <c r="H38" s="53" t="s">
        <v>2</v>
      </c>
      <c r="I38" s="53"/>
      <c r="J38" s="85">
        <v>6110</v>
      </c>
      <c r="K38" s="85"/>
      <c r="L38" s="85"/>
      <c r="M38" s="54" t="s">
        <v>124</v>
      </c>
      <c r="N38" s="54"/>
      <c r="O38" s="53" t="s">
        <v>2</v>
      </c>
      <c r="P38" s="53"/>
      <c r="Q38" s="85">
        <v>7100</v>
      </c>
      <c r="R38" s="85"/>
      <c r="S38" s="85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6"/>
      <c r="L39" s="87"/>
      <c r="M39" s="50"/>
      <c r="N39" s="50"/>
      <c r="O39" s="50"/>
      <c r="P39" s="50" t="s">
        <v>118</v>
      </c>
      <c r="Q39" s="55">
        <v>0</v>
      </c>
      <c r="R39" s="86"/>
      <c r="S39" s="87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59">
        <v>6700</v>
      </c>
      <c r="M40" s="50"/>
      <c r="N40" s="50"/>
      <c r="O40" s="50"/>
      <c r="P40" s="50" t="s">
        <v>115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59">
        <v>8500</v>
      </c>
      <c r="M41"/>
      <c r="N41"/>
      <c r="O41" s="50"/>
      <c r="P41" s="50" t="s">
        <v>117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>
        <v>15200</v>
      </c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0"/>
      <c r="B45" s="50"/>
      <c r="C45" s="64">
        <v>0</v>
      </c>
      <c r="D45" s="50" t="s">
        <v>134</v>
      </c>
      <c r="E45" s="59">
        <v>29800</v>
      </c>
      <c r="F45" s="50"/>
      <c r="G45" s="51"/>
      <c r="H45" s="50"/>
      <c r="I45" s="50"/>
      <c r="J45" s="64"/>
      <c r="K45" s="50" t="s">
        <v>134</v>
      </c>
      <c r="L45" s="59">
        <v>0</v>
      </c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3" t="s">
        <v>2</v>
      </c>
      <c r="B47" s="53"/>
      <c r="C47" s="85">
        <v>7320</v>
      </c>
      <c r="D47" s="85"/>
      <c r="E47" s="85"/>
      <c r="F47" s="54" t="s">
        <v>124</v>
      </c>
      <c r="G47" s="51"/>
      <c r="H47" s="53" t="s">
        <v>2</v>
      </c>
      <c r="I47" s="53"/>
      <c r="J47" s="85">
        <v>7410</v>
      </c>
      <c r="K47" s="85"/>
      <c r="L47" s="85"/>
      <c r="M47" s="54" t="s">
        <v>124</v>
      </c>
      <c r="N47" s="54"/>
      <c r="O47" s="53" t="s">
        <v>2</v>
      </c>
      <c r="P47" s="53"/>
      <c r="Q47" s="85">
        <v>7465</v>
      </c>
      <c r="R47" s="85"/>
      <c r="S47" s="85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0"/>
      <c r="B48" s="50" t="s">
        <v>118</v>
      </c>
      <c r="C48" s="55">
        <v>0</v>
      </c>
      <c r="D48" s="86"/>
      <c r="E48" s="87"/>
      <c r="F48" s="50"/>
      <c r="G48" s="51"/>
      <c r="H48" s="50"/>
      <c r="I48" s="50" t="s">
        <v>118</v>
      </c>
      <c r="J48" s="55">
        <v>0</v>
      </c>
      <c r="K48" s="86"/>
      <c r="L48" s="87"/>
      <c r="M48" s="50"/>
      <c r="N48" s="50"/>
      <c r="O48" s="50"/>
      <c r="P48" s="50" t="s">
        <v>118</v>
      </c>
      <c r="Q48" s="55"/>
      <c r="R48" s="86"/>
      <c r="S48" s="87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>
      <c r="A49" s="50"/>
      <c r="B49" s="50" t="s">
        <v>137</v>
      </c>
      <c r="C49" s="59">
        <v>530</v>
      </c>
      <c r="D49" s="62"/>
      <c r="E49" s="59"/>
      <c r="F49" s="50"/>
      <c r="G49" s="51"/>
      <c r="H49" s="50"/>
      <c r="I49" s="50" t="s">
        <v>137</v>
      </c>
      <c r="J49" s="59">
        <v>810</v>
      </c>
      <c r="K49" s="62"/>
      <c r="L49" s="59"/>
      <c r="M49" s="50"/>
      <c r="N49" s="50"/>
      <c r="O49" s="50"/>
      <c r="P49" s="50" t="s">
        <v>138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>
      <c r="A53" s="50"/>
      <c r="B53" s="50" t="s">
        <v>120</v>
      </c>
      <c r="C53" s="65">
        <f>SUM(C49:C52)</f>
        <v>530</v>
      </c>
      <c r="D53" s="56" t="s">
        <v>144</v>
      </c>
      <c r="E53" s="63">
        <v>530</v>
      </c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>
        <v>810</v>
      </c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>
      <c r="A56" s="53" t="s">
        <v>2</v>
      </c>
      <c r="B56" s="53"/>
      <c r="C56" s="85">
        <v>5330</v>
      </c>
      <c r="D56" s="85"/>
      <c r="E56" s="85"/>
      <c r="F56" s="54" t="s">
        <v>124</v>
      </c>
      <c r="G56" s="51"/>
      <c r="H56" s="53" t="s">
        <v>2</v>
      </c>
      <c r="I56" s="53"/>
      <c r="J56" s="85">
        <v>9210</v>
      </c>
      <c r="K56" s="85"/>
      <c r="L56" s="85"/>
      <c r="M56" s="54" t="s">
        <v>124</v>
      </c>
      <c r="N56" s="54"/>
      <c r="O56" s="53" t="s">
        <v>2</v>
      </c>
      <c r="P56" s="53"/>
      <c r="Q56" s="85">
        <v>3310</v>
      </c>
      <c r="R56" s="85"/>
      <c r="S56" s="85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>
      <c r="A57" s="50"/>
      <c r="B57" s="50" t="s">
        <v>118</v>
      </c>
      <c r="C57" s="55">
        <v>0</v>
      </c>
      <c r="D57" s="86"/>
      <c r="E57" s="87"/>
      <c r="F57" s="50"/>
      <c r="G57" s="51"/>
      <c r="H57" s="50"/>
      <c r="I57" s="50" t="s">
        <v>118</v>
      </c>
      <c r="J57" s="55">
        <v>0</v>
      </c>
      <c r="K57" s="86"/>
      <c r="L57" s="87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>
      <c r="A58" s="50"/>
      <c r="B58" s="50" t="s">
        <v>145</v>
      </c>
      <c r="C58" s="59">
        <v>9000</v>
      </c>
      <c r="D58" s="62" t="s">
        <v>139</v>
      </c>
      <c r="E58" s="59">
        <v>15200</v>
      </c>
      <c r="F58" s="50"/>
      <c r="G58" s="51"/>
      <c r="H58" s="50"/>
      <c r="I58" s="50" t="s">
        <v>148</v>
      </c>
      <c r="J58" s="59">
        <v>719</v>
      </c>
      <c r="K58" s="62" t="s">
        <v>146</v>
      </c>
      <c r="L58" s="59">
        <v>719</v>
      </c>
      <c r="M58" s="50"/>
      <c r="N58" s="50"/>
      <c r="O58" s="50"/>
      <c r="P58" s="50"/>
      <c r="Q58" s="59"/>
      <c r="R58" s="62" t="s">
        <v>148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>
      <c r="A59" s="50"/>
      <c r="B59" s="50" t="s">
        <v>144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>
      <c r="A60" s="50"/>
      <c r="B60" s="50" t="s">
        <v>143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>
      <c r="A61" s="50"/>
      <c r="B61" s="50" t="s">
        <v>142</v>
      </c>
      <c r="C61" s="60">
        <v>65</v>
      </c>
      <c r="D61" s="59"/>
      <c r="E61" s="54">
        <v>15200</v>
      </c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>
      <c r="A62" s="50"/>
      <c r="B62" s="50" t="s">
        <v>146</v>
      </c>
      <c r="C62" s="69">
        <v>719</v>
      </c>
      <c r="D62" s="70" t="s">
        <v>134</v>
      </c>
      <c r="E62" s="63"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>
      <c r="A63" s="50"/>
      <c r="B63" s="50" t="s">
        <v>147</v>
      </c>
      <c r="C63" s="65">
        <v>4076</v>
      </c>
      <c r="D63" s="56" t="s">
        <v>134</v>
      </c>
      <c r="E63" s="63">
        <v>4076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>
      <c r="A64" s="50"/>
      <c r="B64" s="50"/>
      <c r="C64" s="64"/>
      <c r="D64" s="50" t="s">
        <v>134</v>
      </c>
      <c r="E64" s="59">
        <v>0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>
      <c r="A66" s="53" t="s">
        <v>2</v>
      </c>
      <c r="B66" s="53"/>
      <c r="C66" s="85">
        <v>5310</v>
      </c>
      <c r="D66" s="85"/>
      <c r="E66" s="85"/>
      <c r="F66" s="54" t="s">
        <v>124</v>
      </c>
      <c r="G66" s="51"/>
      <c r="H66" s="53"/>
      <c r="I66" s="53" t="s">
        <v>2</v>
      </c>
      <c r="J66" s="85">
        <v>2120</v>
      </c>
      <c r="K66" s="85"/>
      <c r="L66" s="85"/>
      <c r="M66" s="54" t="s">
        <v>149</v>
      </c>
      <c r="N66" s="54"/>
      <c r="O66" s="53"/>
      <c r="P66" s="53"/>
      <c r="Q66" s="85"/>
      <c r="R66" s="85"/>
      <c r="S66" s="85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 t="s">
        <v>150</v>
      </c>
      <c r="K67" s="67"/>
      <c r="L67" s="68"/>
      <c r="M67" s="50"/>
      <c r="N67" s="50"/>
      <c r="O67" s="50"/>
      <c r="P67" s="50"/>
      <c r="Q67" s="50"/>
      <c r="R67" s="85"/>
      <c r="S67" s="85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4076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>
      <c r="A73" s="50"/>
      <c r="B73" s="50"/>
      <c r="C73" s="64"/>
      <c r="D73" s="50" t="s">
        <v>134</v>
      </c>
      <c r="E73" s="59">
        <f>E72</f>
        <v>4076</v>
      </c>
      <c r="F73" s="50"/>
      <c r="G73" s="51"/>
      <c r="H73" s="50"/>
      <c r="I73" s="50"/>
      <c r="J73" s="64"/>
      <c r="K73" s="50" t="s">
        <v>134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E31"/>
  <sheetViews>
    <sheetView view="pageBreakPreview" topLeftCell="A15" zoomScale="91" zoomScaleSheetLayoutView="91" workbookViewId="0">
      <selection activeCell="I33" sqref="I33"/>
    </sheetView>
  </sheetViews>
  <sheetFormatPr defaultColWidth="9" defaultRowHeight="1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>
      <c r="A1" s="76" t="s">
        <v>3</v>
      </c>
      <c r="B1" s="76"/>
      <c r="C1" s="76"/>
      <c r="D1" s="76"/>
      <c r="E1" s="76"/>
    </row>
    <row r="2" spans="1:5">
      <c r="A2" s="1"/>
      <c r="B2" s="76" t="s">
        <v>30</v>
      </c>
      <c r="C2" s="76"/>
      <c r="D2" s="76"/>
      <c r="E2" s="1"/>
    </row>
    <row r="3" spans="1:5">
      <c r="A3" s="1"/>
      <c r="B3" s="76" t="s">
        <v>29</v>
      </c>
      <c r="C3" s="76"/>
      <c r="D3" s="76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6</v>
      </c>
      <c r="B5" s="90" t="s">
        <v>4</v>
      </c>
      <c r="C5" s="90" t="s">
        <v>5</v>
      </c>
      <c r="D5" s="90" t="s">
        <v>122</v>
      </c>
      <c r="E5" s="90" t="s">
        <v>123</v>
      </c>
    </row>
    <row r="6" spans="1:5">
      <c r="A6" s="91"/>
      <c r="B6" s="91"/>
      <c r="C6" s="91"/>
      <c r="D6" s="91"/>
      <c r="E6" s="91"/>
    </row>
    <row r="7" spans="1:5" ht="21" customHeight="1">
      <c r="A7" s="34" t="s">
        <v>31</v>
      </c>
      <c r="B7" s="17" t="s">
        <v>88</v>
      </c>
      <c r="C7" s="3">
        <v>1110</v>
      </c>
      <c r="D7" s="3">
        <v>8534</v>
      </c>
      <c r="E7" s="5"/>
    </row>
    <row r="8" spans="1:5" ht="21" customHeight="1">
      <c r="A8" s="34" t="s">
        <v>32</v>
      </c>
      <c r="B8" s="17" t="s">
        <v>89</v>
      </c>
      <c r="C8" s="9">
        <v>1210</v>
      </c>
      <c r="D8" s="3">
        <v>15596</v>
      </c>
      <c r="E8" s="5"/>
    </row>
    <row r="9" spans="1:5" ht="34.15" customHeight="1">
      <c r="A9" s="34" t="s">
        <v>33</v>
      </c>
      <c r="B9" s="17" t="s">
        <v>90</v>
      </c>
      <c r="C9" s="9">
        <v>1410</v>
      </c>
      <c r="D9" s="3">
        <v>1030</v>
      </c>
      <c r="E9" s="5"/>
    </row>
    <row r="10" spans="1:5" ht="21" customHeight="1">
      <c r="A10" s="34" t="s">
        <v>34</v>
      </c>
      <c r="B10" s="17" t="s">
        <v>91</v>
      </c>
      <c r="C10" s="9">
        <v>1640</v>
      </c>
      <c r="D10" s="3">
        <v>5000</v>
      </c>
      <c r="E10" s="5"/>
    </row>
    <row r="11" spans="1:5" ht="21" customHeight="1">
      <c r="A11" s="34" t="s">
        <v>35</v>
      </c>
      <c r="B11" s="17" t="s">
        <v>92</v>
      </c>
      <c r="C11" s="9">
        <v>1790</v>
      </c>
      <c r="D11" s="3"/>
      <c r="E11" s="5"/>
    </row>
    <row r="12" spans="1:5" ht="21" customHeight="1">
      <c r="A12" s="34" t="s">
        <v>36</v>
      </c>
      <c r="B12" s="17" t="s">
        <v>93</v>
      </c>
      <c r="C12" s="9">
        <v>2150</v>
      </c>
      <c r="D12" s="3">
        <v>8000</v>
      </c>
      <c r="E12" s="5"/>
    </row>
    <row r="13" spans="1:5" ht="21" customHeight="1">
      <c r="A13" s="34" t="s">
        <v>39</v>
      </c>
      <c r="B13" s="17" t="s">
        <v>94</v>
      </c>
      <c r="C13" s="9">
        <v>3210</v>
      </c>
      <c r="D13" s="3"/>
      <c r="E13" s="5">
        <v>3500</v>
      </c>
    </row>
    <row r="14" spans="1:5" ht="21" customHeight="1">
      <c r="A14" s="34" t="s">
        <v>40</v>
      </c>
      <c r="B14" s="17" t="s">
        <v>95</v>
      </c>
      <c r="C14" s="9">
        <v>3330</v>
      </c>
      <c r="D14" s="3"/>
      <c r="E14" s="5">
        <v>540</v>
      </c>
    </row>
    <row r="15" spans="1:5" ht="21" customHeight="1">
      <c r="A15" s="34" t="s">
        <v>41</v>
      </c>
      <c r="B15" s="17" t="s">
        <v>96</v>
      </c>
      <c r="C15" s="9">
        <v>3340</v>
      </c>
      <c r="D15" s="3">
        <v>540</v>
      </c>
      <c r="E15" s="5"/>
    </row>
    <row r="16" spans="1:5" ht="21" customHeight="1">
      <c r="A16" s="34" t="s">
        <v>42</v>
      </c>
      <c r="B16" s="17" t="s">
        <v>97</v>
      </c>
      <c r="C16" s="9">
        <v>3390</v>
      </c>
      <c r="D16" s="3"/>
      <c r="E16" s="5">
        <v>65</v>
      </c>
    </row>
    <row r="17" spans="1:5" ht="21" customHeight="1">
      <c r="A17" s="34" t="s">
        <v>43</v>
      </c>
      <c r="B17" s="17" t="s">
        <v>98</v>
      </c>
      <c r="C17" s="9">
        <v>5150</v>
      </c>
      <c r="D17" s="3"/>
      <c r="E17" s="5">
        <v>29800</v>
      </c>
    </row>
    <row r="18" spans="1:5" ht="21" customHeight="1">
      <c r="A18" s="34" t="s">
        <v>44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>
      <c r="A19" s="34" t="s">
        <v>45</v>
      </c>
      <c r="B19" s="17" t="s">
        <v>99</v>
      </c>
      <c r="C19" s="9">
        <v>7100</v>
      </c>
      <c r="D19" s="3">
        <v>9000</v>
      </c>
      <c r="E19" s="5"/>
    </row>
    <row r="20" spans="1:5" ht="35.450000000000003" customHeight="1">
      <c r="A20" s="34" t="s">
        <v>46</v>
      </c>
      <c r="B20" s="17" t="s">
        <v>100</v>
      </c>
      <c r="C20" s="9">
        <v>7320</v>
      </c>
      <c r="D20" s="3">
        <v>530</v>
      </c>
      <c r="E20" s="5"/>
    </row>
    <row r="21" spans="1:5" ht="21" customHeight="1">
      <c r="A21" s="34" t="s">
        <v>47</v>
      </c>
      <c r="B21" s="17" t="s">
        <v>101</v>
      </c>
      <c r="C21" s="9">
        <v>7410</v>
      </c>
      <c r="D21" s="3">
        <v>810</v>
      </c>
      <c r="E21" s="5"/>
    </row>
    <row r="22" spans="1:5" ht="21" customHeight="1">
      <c r="A22" s="34" t="s">
        <v>48</v>
      </c>
      <c r="B22" s="17" t="s">
        <v>102</v>
      </c>
      <c r="C22" s="9">
        <v>7465</v>
      </c>
      <c r="D22" s="3">
        <v>65</v>
      </c>
      <c r="E22" s="5"/>
    </row>
    <row r="23" spans="1:5" ht="21" customHeight="1">
      <c r="A23" s="34" t="s">
        <v>49</v>
      </c>
      <c r="B23" s="17"/>
      <c r="C23" s="9"/>
      <c r="D23" s="3"/>
      <c r="E23" s="5"/>
    </row>
    <row r="24" spans="1:5" ht="21" customHeight="1">
      <c r="A24" s="34" t="s">
        <v>50</v>
      </c>
      <c r="B24" s="17"/>
      <c r="C24" s="9"/>
      <c r="D24" s="3"/>
      <c r="E24" s="5"/>
    </row>
    <row r="25" spans="1:5" ht="21" customHeight="1">
      <c r="A25" s="34" t="s">
        <v>51</v>
      </c>
      <c r="B25" s="17"/>
      <c r="C25" s="9"/>
      <c r="D25" s="3"/>
      <c r="E25" s="5"/>
    </row>
    <row r="26" spans="1:5" ht="21" customHeight="1">
      <c r="A26" s="34" t="s">
        <v>52</v>
      </c>
      <c r="B26" s="17"/>
      <c r="C26" s="9"/>
      <c r="D26" s="3"/>
      <c r="E26" s="5"/>
    </row>
    <row r="27" spans="1:5" ht="21" customHeight="1">
      <c r="A27" s="34" t="s">
        <v>53</v>
      </c>
      <c r="B27" s="17"/>
      <c r="C27" s="9"/>
      <c r="D27" s="3"/>
      <c r="E27" s="5"/>
    </row>
    <row r="28" spans="1:5" ht="21" customHeight="1">
      <c r="A28" s="34" t="s">
        <v>54</v>
      </c>
      <c r="B28" s="17"/>
      <c r="C28" s="9"/>
      <c r="D28" s="3"/>
      <c r="E28" s="5"/>
    </row>
    <row r="29" spans="1:5" ht="21" customHeight="1">
      <c r="A29" s="34" t="s">
        <v>55</v>
      </c>
      <c r="B29" s="17"/>
      <c r="C29" s="9"/>
      <c r="D29" s="3"/>
      <c r="E29" s="5"/>
    </row>
    <row r="30" spans="1:5" ht="21" customHeight="1">
      <c r="A30" s="34" t="s">
        <v>56</v>
      </c>
      <c r="B30" s="17"/>
      <c r="C30" s="9"/>
      <c r="D30" s="3"/>
      <c r="E30" s="5"/>
    </row>
    <row r="31" spans="1:5" ht="21" customHeight="1">
      <c r="A31" s="88" t="s">
        <v>1</v>
      </c>
      <c r="B31" s="89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E37"/>
  <sheetViews>
    <sheetView view="pageBreakPreview" topLeftCell="A9" zoomScale="90" zoomScaleSheetLayoutView="90" workbookViewId="0">
      <selection activeCell="E21" sqref="E21"/>
    </sheetView>
  </sheetViews>
  <sheetFormatPr defaultColWidth="9" defaultRowHeight="1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>
      <c r="B1" s="92" t="s">
        <v>8</v>
      </c>
      <c r="C1" s="92"/>
      <c r="D1" s="92"/>
      <c r="E1" s="92"/>
    </row>
    <row r="2" spans="2:5" ht="6.75" customHeight="1">
      <c r="B2" s="43"/>
      <c r="C2" s="43"/>
      <c r="D2" s="43"/>
      <c r="E2" s="43"/>
    </row>
    <row r="3" spans="2:5" ht="15.75" customHeight="1">
      <c r="B3" s="93" t="s">
        <v>28</v>
      </c>
      <c r="C3" s="93"/>
      <c r="D3" s="93"/>
      <c r="E3" s="93"/>
    </row>
    <row r="4" spans="2:5" ht="19.149999999999999" customHeight="1">
      <c r="B4" s="93" t="s">
        <v>114</v>
      </c>
      <c r="C4" s="93"/>
      <c r="D4" s="93"/>
      <c r="E4" s="43"/>
    </row>
    <row r="5" spans="2:5" ht="15.75" thickBot="1">
      <c r="B5" s="7"/>
      <c r="C5" s="7"/>
      <c r="D5" s="7"/>
      <c r="E5" s="7"/>
    </row>
    <row r="6" spans="2:5" ht="20.25" customHeight="1" thickBot="1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>
      <c r="B7" s="46" t="s">
        <v>103</v>
      </c>
      <c r="C7" s="47"/>
      <c r="D7" s="46" t="s">
        <v>104</v>
      </c>
      <c r="E7" s="11"/>
    </row>
    <row r="8" spans="2:5" ht="27" customHeight="1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>
      <c r="B9" s="11" t="s">
        <v>109</v>
      </c>
      <c r="C9" s="11">
        <v>1030</v>
      </c>
      <c r="D9" s="19" t="s">
        <v>112</v>
      </c>
      <c r="E9" s="11">
        <v>784</v>
      </c>
    </row>
    <row r="10" spans="2:5" ht="29.45" customHeight="1">
      <c r="B10" s="10" t="s">
        <v>110</v>
      </c>
      <c r="C10" s="10">
        <v>5000</v>
      </c>
      <c r="D10" s="10"/>
      <c r="E10" s="10"/>
    </row>
    <row r="11" spans="2:5" ht="27" customHeight="1" thickBot="1">
      <c r="B11" s="16"/>
      <c r="C11" s="26"/>
      <c r="D11" s="16"/>
      <c r="E11" s="26"/>
    </row>
    <row r="12" spans="2:5" ht="27" customHeight="1" thickTop="1" thickBot="1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>
      <c r="B13" s="46" t="s">
        <v>105</v>
      </c>
      <c r="C13" s="11">
        <v>8000</v>
      </c>
      <c r="D13" s="46" t="s">
        <v>106</v>
      </c>
      <c r="E13" s="11"/>
    </row>
    <row r="14" spans="2:5" ht="27" customHeight="1">
      <c r="B14" s="10"/>
      <c r="C14" s="10"/>
      <c r="D14" s="10"/>
      <c r="E14" s="10"/>
    </row>
    <row r="15" spans="2:5" ht="27" customHeight="1" thickBot="1">
      <c r="B15" s="10"/>
      <c r="C15" s="26"/>
      <c r="D15" s="10"/>
      <c r="E15" s="26"/>
    </row>
    <row r="16" spans="2:5" ht="37.5" customHeight="1" thickTop="1" thickBot="1">
      <c r="B16" s="29" t="s">
        <v>23</v>
      </c>
      <c r="C16" s="28">
        <f>SUM(C13:C15)</f>
        <v>8000</v>
      </c>
      <c r="D16" s="29" t="s">
        <v>24</v>
      </c>
      <c r="E16" s="28">
        <v>0</v>
      </c>
    </row>
    <row r="17" spans="2:5" ht="27" customHeight="1" thickTop="1">
      <c r="B17" s="25"/>
      <c r="C17" s="25"/>
      <c r="D17" s="48" t="s">
        <v>107</v>
      </c>
      <c r="E17" s="25"/>
    </row>
    <row r="18" spans="2:5" ht="27" customHeight="1">
      <c r="B18" s="10"/>
      <c r="C18" s="10"/>
      <c r="D18" s="10" t="s">
        <v>98</v>
      </c>
      <c r="E18" s="10">
        <v>29800</v>
      </c>
    </row>
    <row r="19" spans="2:5" ht="27" customHeight="1">
      <c r="B19" s="11"/>
      <c r="C19" s="11"/>
      <c r="D19" s="11" t="s">
        <v>113</v>
      </c>
      <c r="E19" s="11">
        <v>4076</v>
      </c>
    </row>
    <row r="20" spans="2:5" ht="27" customHeight="1">
      <c r="B20" s="10"/>
      <c r="C20" s="10"/>
      <c r="D20" s="17"/>
      <c r="E20" s="10"/>
    </row>
    <row r="21" spans="2:5" ht="27" customHeight="1" thickBot="1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>
      <c r="B23" s="7"/>
      <c r="C23" s="7"/>
      <c r="D23" s="7"/>
      <c r="E23" s="7"/>
    </row>
    <row r="24" spans="2:5">
      <c r="B24" s="7"/>
      <c r="C24" s="7"/>
      <c r="D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B27" s="7"/>
      <c r="C27" s="7"/>
      <c r="D27" s="7"/>
      <c r="E27" s="7"/>
    </row>
    <row r="28" spans="2:5">
      <c r="B28" s="7"/>
      <c r="C28" s="7"/>
      <c r="D28" s="7"/>
      <c r="E28" s="7"/>
    </row>
    <row r="29" spans="2:5" ht="9.6" customHeight="1">
      <c r="B29" s="7"/>
      <c r="C29" s="7"/>
      <c r="D29" s="7"/>
      <c r="E29" s="7"/>
    </row>
    <row r="30" spans="2:5" ht="9.6" customHeight="1">
      <c r="B30" s="7"/>
      <c r="C30" s="7"/>
      <c r="D30" s="7"/>
      <c r="E30" s="7"/>
    </row>
    <row r="31" spans="2:5" ht="9.6" customHeight="1">
      <c r="B31" s="7"/>
      <c r="C31" s="7"/>
      <c r="D31" s="7"/>
      <c r="E31" s="7"/>
    </row>
    <row r="32" spans="2:5" ht="9.6" customHeight="1">
      <c r="B32" s="7"/>
      <c r="C32" s="7"/>
      <c r="D32" s="7"/>
      <c r="E32" s="7"/>
    </row>
    <row r="33" spans="2:5" ht="9.6" customHeight="1">
      <c r="B33" s="7"/>
      <c r="C33" s="7"/>
      <c r="D33" s="7"/>
      <c r="E33" s="7"/>
    </row>
    <row r="34" spans="2:5" ht="9.6" customHeight="1">
      <c r="B34" s="7"/>
      <c r="C34" s="7"/>
      <c r="D34" s="7"/>
      <c r="E34" s="7"/>
    </row>
    <row r="35" spans="2:5" ht="9.6" customHeight="1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4:E17"/>
  <sheetViews>
    <sheetView view="pageBreakPreview" zoomScale="99" zoomScaleSheetLayoutView="99" workbookViewId="0">
      <selection activeCell="D17" sqref="D17"/>
    </sheetView>
  </sheetViews>
  <sheetFormatPr defaultRowHeight="1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>
      <c r="A4" s="97" t="s">
        <v>16</v>
      </c>
      <c r="B4" s="97"/>
      <c r="C4" s="97"/>
      <c r="D4" s="97"/>
      <c r="E4" s="97"/>
    </row>
    <row r="5" spans="1:5" ht="30.6" customHeight="1">
      <c r="B5" s="97" t="s">
        <v>114</v>
      </c>
      <c r="C5" s="97"/>
      <c r="D5" s="97"/>
      <c r="E5" s="18"/>
    </row>
    <row r="6" spans="1:5">
      <c r="A6" s="97" t="s">
        <v>190</v>
      </c>
      <c r="B6" s="97"/>
      <c r="C6" s="97"/>
      <c r="D6" s="97"/>
      <c r="E6" s="97"/>
    </row>
    <row r="7" spans="1:5">
      <c r="B7" s="18"/>
      <c r="C7" s="18"/>
      <c r="D7" s="18"/>
      <c r="E7" s="18"/>
    </row>
    <row r="8" spans="1:5">
      <c r="D8" s="18" t="s">
        <v>17</v>
      </c>
    </row>
    <row r="9" spans="1:5" ht="25.9" customHeight="1">
      <c r="B9" s="94" t="s">
        <v>10</v>
      </c>
      <c r="C9" s="94"/>
      <c r="D9" s="13">
        <v>15200</v>
      </c>
    </row>
    <row r="10" spans="1:5" ht="25.9" customHeight="1">
      <c r="B10" s="94" t="s">
        <v>11</v>
      </c>
      <c r="C10" s="94"/>
      <c r="D10" s="14">
        <v>9000</v>
      </c>
    </row>
    <row r="11" spans="1:5" ht="25.9" customHeight="1">
      <c r="B11" s="95" t="s">
        <v>18</v>
      </c>
      <c r="C11" s="95"/>
      <c r="D11" s="13">
        <f>D9-D10</f>
        <v>6200</v>
      </c>
    </row>
    <row r="12" spans="1:5" ht="25.9" customHeight="1">
      <c r="B12" s="94" t="s">
        <v>57</v>
      </c>
      <c r="C12" s="94"/>
      <c r="D12" s="13">
        <v>530</v>
      </c>
    </row>
    <row r="13" spans="1:5" ht="25.9" customHeight="1">
      <c r="B13" s="94" t="s">
        <v>58</v>
      </c>
      <c r="C13" s="94"/>
      <c r="D13" s="14">
        <v>875</v>
      </c>
    </row>
    <row r="14" spans="1:5" ht="25.9" customHeight="1">
      <c r="B14" s="95" t="s">
        <v>7</v>
      </c>
      <c r="C14" s="95"/>
      <c r="D14" s="13">
        <f>D11-D12-D13</f>
        <v>4795</v>
      </c>
    </row>
    <row r="15" spans="1:5" ht="25.9" customHeight="1">
      <c r="B15" s="94" t="s">
        <v>19</v>
      </c>
      <c r="C15" s="94"/>
      <c r="D15" s="14">
        <v>719</v>
      </c>
    </row>
    <row r="16" spans="1:5" ht="25.9" customHeight="1" thickBot="1">
      <c r="B16" s="96" t="s">
        <v>20</v>
      </c>
      <c r="C16" s="96"/>
      <c r="D16" s="15">
        <f>D14-D15</f>
        <v>4076</v>
      </c>
    </row>
    <row r="17" ht="15.75" thickTop="1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2020-05-09T17:23:13Z</dcterms:modified>
</cp:coreProperties>
</file>