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64" windowWidth="16200" windowHeight="10476" firstSheet="1" activeTab="6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0" l="1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E54" i="19"/>
  <c r="E22" i="6" l="1"/>
  <c r="C22" i="6"/>
  <c r="F8" i="17" l="1"/>
  <c r="H8" i="17" s="1"/>
  <c r="F9" i="17"/>
  <c r="H9" i="17" s="1"/>
  <c r="I9" i="17" s="1"/>
  <c r="F10" i="17"/>
  <c r="H10" i="17" s="1"/>
  <c r="I10" i="17" s="1"/>
  <c r="G11" i="17"/>
  <c r="E11" i="17"/>
  <c r="H7" i="17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<sst xmlns="http://schemas.openxmlformats.org/spreadsheetml/2006/main" count="329" uniqueCount="162">
  <si>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</si>
  <si>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</si>
  <si>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</si>
  <si>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</si>
  <si>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</si>
  <si>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</si>
  <si>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</si>
  <si>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</si>
  <si>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</si>
  <si>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</si>
  <si>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</si>
  <si>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</si>
  <si>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</si>
  <si>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</si>
  <si>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</si>
  <si>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</si>
  <si>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</si>
  <si>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</si>
  <si>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</si>
  <si>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</si>
  <si>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</si>
  <si>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</si>
  <si>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</si>
  <si>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</si>
  <si>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</si>
  <si>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</si>
  <si>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</si>
  <si>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</si>
  <si>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</si>
  <si>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</si>
  <si>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</si>
  <si>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</si>
  <si>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</si>
  <si>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</si>
  <si>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</si>
  <si>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</si>
  <si>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</si>
  <si>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</si>
  <si>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</si>
  <si>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</si>
  <si>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</si>
  <si>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</si>
  <si>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</si>
  <si>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</si>
  <si>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</si>
  <si>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</si>
  <si>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</si>
  <si>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</si>
  <si>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</si>
  <si>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</si>
  <si>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</si>
  <si>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</si>
  <si>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</si>
  <si>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</si>
  <si>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</si>
  <si>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</si>
  <si>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</si>
  <si>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</si>
  <si>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</si>
  <si>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</si>
  <si>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</si>
  <si>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</si>
  <si>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</si>
  <si>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</si>
  <si>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</si>
  <si>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</si>
  <si>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</si>
  <si>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</si>
  <si>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</si>
  <si>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</si>
  <si>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</si>
  <si>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</si>
  <si>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</si>
  <si>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</si>
  <si>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</si>
  <si>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</si>
  <si>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</si>
  <si>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</si>
  <si>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</si>
  <si>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</si>
  <si>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</si>
  <si>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</si>
  <si>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</si>
  <si>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</si>
  <si>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</si>
  <si>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</si>
  <si>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</si>
  <si>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</si>
  <si>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</si>
  <si>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</si>
  <si>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</si>
  <si>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</si>
  <si>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</si>
  <si>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</si>
  <si>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</si>
  <si>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</si>
  <si>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</si>
  <si>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</si>
  <si>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</si>
  <si>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</si>
  <si>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</si>
  <si>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</si>
  <si>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</si>
  <si>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</si>
  <si>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</si>
  <si>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</si>
  <si>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</si>
  <si>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</si>
  <si>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</si>
  <si>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</si>
  <si>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</si>
  <si>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</si>
  <si>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</si>
  <si>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</si>
  <si>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</si>
  <si>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</si>
  <si>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</si>
  <si>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</si>
  <si>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</si>
  <si>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</si>
  <si>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</si>
  <si>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</si>
  <si>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</si>
  <si>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</si>
  <si>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</si>
  <si>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</si>
  <si>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</si>
  <si>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</si>
  <si>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</si>
  <si>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</si>
  <si>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</si>
  <si>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</si>
  <si>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</si>
  <si>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</si>
  <si>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</si>
  <si>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</si>
  <si>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</si>
  <si>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</si>
  <si>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</si>
  <si>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</si>
  <si>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</si>
  <si>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</si>
  <si>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</si>
  <si>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</si>
  <si>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</si>
  <si>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</si>
  <si>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</si>
  <si>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</si>
  <si>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</si>
  <si>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</si>
  <si>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</si>
  <si>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კვანტალიანი გ.ნ.</t>
  </si>
  <si>
    <t>ნიჟარაძე ი.ა.</t>
  </si>
  <si>
    <t>სამხარაძე ა.დ.</t>
  </si>
  <si>
    <t>ლობჟანიძე ს.ი.</t>
  </si>
  <si>
    <t>დირექტორი</t>
  </si>
  <si>
    <t>ბუღალტერი</t>
  </si>
  <si>
    <t>გამყიდველი</t>
  </si>
  <si>
    <t>კ 1110</t>
  </si>
  <si>
    <t>დ 3110</t>
  </si>
  <si>
    <t>ძირითადი საშალებები</t>
  </si>
  <si>
    <t>ჩვეულებრივი აქციები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</si>
</sst>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7620</xdr:rowOff>
        </xdr:from>
        <xdr:to>
          <xdr:col>10</xdr:col>
          <xdr:colOff>312420</xdr:colOff>
          <xdr:row>51</xdr:row>
          <xdr:rowOff>53340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topLeftCell="A21" zoomScale="88" zoomScaleNormal="100" zoomScaleSheetLayoutView="88" workbookViewId="0">
      <selection activeCell="L37" sqref="L37"/>
    </sheetView>
  </sheetViews>
  <sheetFormatPr defaultRowHeight="14.4" x14ac:dyDescent="0.3"/>
  <cols>
    <col min="2" max="2" width="8.88671875" customWidth="1"/>
    <col min="9" max="9" width="8.88671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7620</xdr:rowOff>
              </from>
              <to>
                <xdr:col>10</xdr:col>
                <xdr:colOff>312420</xdr:colOff>
                <xdr:row>51</xdr:row>
                <xdr:rowOff>53340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E11" sqref="E11"/>
    </sheetView>
  </sheetViews>
  <sheetFormatPr defaultRowHeight="14.4" x14ac:dyDescent="0.3"/>
  <cols>
    <col min="2" max="2" width="6.33203125" customWidth="1"/>
    <col min="3" max="3" width="19.6640625" customWidth="1"/>
    <col min="4" max="4" width="12.6640625" customWidth="1"/>
    <col min="5" max="5" width="13.33203125" customWidth="1"/>
    <col min="6" max="6" width="12" customWidth="1"/>
    <col min="7" max="7" width="11.88671875" customWidth="1"/>
    <col min="8" max="8" width="11" customWidth="1"/>
  </cols>
  <sheetData>
    <row r="3" spans="2:10" x14ac:dyDescent="0.3">
      <c r="D3" s="73" t="s">
        <v>68</v>
      </c>
      <c r="E3" s="73"/>
      <c r="F3" s="73"/>
      <c r="G3" s="73"/>
    </row>
    <row r="5" spans="2:10" s="35" customFormat="1" ht="28.8" x14ac:dyDescent="0.3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3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3">
      <c r="B7" s="39">
        <v>1</v>
      </c>
      <c r="C7" s="38" t="s">
        <v>154</v>
      </c>
      <c r="D7" s="38" t="s">
        <v>155</v>
      </c>
      <c r="E7" s="38">
        <v>450</v>
      </c>
      <c r="F7" s="38"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 x14ac:dyDescent="0.3">
      <c r="B8" s="39">
        <v>2</v>
      </c>
      <c r="C8" s="38" t="s">
        <v>153</v>
      </c>
      <c r="D8" s="38" t="s">
        <v>156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 x14ac:dyDescent="0.3">
      <c r="B9" s="39">
        <v>3</v>
      </c>
      <c r="C9" s="38" t="s">
        <v>152</v>
      </c>
      <c r="D9" s="38" t="s">
        <v>157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 x14ac:dyDescent="0.3">
      <c r="B10" s="39">
        <v>4</v>
      </c>
      <c r="C10" s="38" t="s">
        <v>151</v>
      </c>
      <c r="D10" s="38" t="s">
        <v>157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 x14ac:dyDescent="0.3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view="pageBreakPreview" topLeftCell="A27" zoomScale="98" zoomScaleNormal="99" zoomScaleSheetLayoutView="98" workbookViewId="0">
      <selection activeCell="F56" sqref="F56"/>
    </sheetView>
  </sheetViews>
  <sheetFormatPr defaultColWidth="9" defaultRowHeight="14.4" x14ac:dyDescent="0.3"/>
  <cols>
    <col min="1" max="1" width="9.33203125" style="1" customWidth="1"/>
    <col min="2" max="2" width="3.44140625" style="1" customWidth="1"/>
    <col min="3" max="3" width="34.6640625" style="1" customWidth="1"/>
    <col min="4" max="4" width="10.33203125" style="1" customWidth="1"/>
    <col min="5" max="5" width="10" style="1" customWidth="1"/>
    <col min="6" max="6" width="9.109375" style="1" customWidth="1"/>
    <col min="7" max="16384" width="9" style="1"/>
  </cols>
  <sheetData>
    <row r="1" spans="1:6" ht="15.75" customHeight="1" x14ac:dyDescent="0.3">
      <c r="A1" s="74" t="s">
        <v>14</v>
      </c>
      <c r="B1" s="74"/>
      <c r="C1" s="74"/>
      <c r="D1" s="74"/>
      <c r="E1" s="74"/>
      <c r="F1" s="74"/>
    </row>
    <row r="2" spans="1:6" x14ac:dyDescent="0.3">
      <c r="A2" s="2"/>
      <c r="B2" s="2"/>
      <c r="C2" s="2"/>
      <c r="D2" s="2"/>
      <c r="E2" s="2"/>
      <c r="F2" s="2"/>
    </row>
    <row r="3" spans="1:6" ht="40.5" customHeight="1" x14ac:dyDescent="0.3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" customHeight="1" x14ac:dyDescent="0.3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" customHeight="1" x14ac:dyDescent="0.3">
      <c r="A5" s="76"/>
      <c r="B5" s="78"/>
      <c r="C5" s="78"/>
      <c r="D5" s="41" t="s">
        <v>128</v>
      </c>
      <c r="E5" s="41"/>
      <c r="F5" s="41">
        <v>1206</v>
      </c>
    </row>
    <row r="6" spans="1:6" ht="14.4" customHeight="1" x14ac:dyDescent="0.3">
      <c r="A6" s="76"/>
      <c r="B6" s="78"/>
      <c r="C6" s="78"/>
      <c r="D6" s="41" t="s">
        <v>129</v>
      </c>
      <c r="E6" s="41"/>
      <c r="F6" s="41">
        <v>6700</v>
      </c>
    </row>
    <row r="7" spans="1:6" ht="14.4" customHeight="1" x14ac:dyDescent="0.3">
      <c r="A7" s="76"/>
      <c r="B7" s="78"/>
      <c r="C7" s="78"/>
      <c r="D7" s="41" t="s">
        <v>130</v>
      </c>
      <c r="E7" s="41">
        <v>4000</v>
      </c>
      <c r="F7" s="41"/>
    </row>
    <row r="8" spans="1:6" ht="14.4" customHeight="1" x14ac:dyDescent="0.3">
      <c r="A8" s="76"/>
      <c r="B8" s="78"/>
      <c r="C8" s="79"/>
      <c r="D8" s="41" t="s">
        <v>131</v>
      </c>
      <c r="E8" s="41"/>
      <c r="F8" s="41">
        <v>4000</v>
      </c>
    </row>
    <row r="9" spans="1:6" ht="14.4" customHeight="1" x14ac:dyDescent="0.3">
      <c r="A9" s="75">
        <v>41246</v>
      </c>
      <c r="B9" s="77">
        <v>2</v>
      </c>
      <c r="C9" s="77" t="s">
        <v>71</v>
      </c>
      <c r="D9" s="40" t="s">
        <v>159</v>
      </c>
      <c r="E9" s="40">
        <v>100</v>
      </c>
      <c r="F9" s="40"/>
    </row>
    <row r="10" spans="1:6" ht="14.4" customHeight="1" x14ac:dyDescent="0.3">
      <c r="A10" s="76"/>
      <c r="B10" s="78"/>
      <c r="C10" s="78"/>
      <c r="D10" s="41" t="s">
        <v>158</v>
      </c>
      <c r="E10" s="41"/>
      <c r="F10" s="41">
        <v>100</v>
      </c>
    </row>
    <row r="11" spans="1:6" ht="14.4" customHeight="1" x14ac:dyDescent="0.3">
      <c r="A11" s="75">
        <v>41253</v>
      </c>
      <c r="B11" s="77">
        <v>3</v>
      </c>
      <c r="C11" s="77" t="s">
        <v>72</v>
      </c>
      <c r="D11" s="40">
        <v>1410</v>
      </c>
      <c r="E11" s="40">
        <v>10030</v>
      </c>
      <c r="F11" s="40"/>
    </row>
    <row r="12" spans="1:6" ht="14.4" customHeight="1" x14ac:dyDescent="0.3">
      <c r="A12" s="76"/>
      <c r="B12" s="78"/>
      <c r="C12" s="78"/>
      <c r="D12" s="41">
        <v>6110</v>
      </c>
      <c r="E12" s="41"/>
      <c r="F12" s="41">
        <v>8500</v>
      </c>
    </row>
    <row r="13" spans="1:6" ht="14.4" customHeight="1" x14ac:dyDescent="0.3">
      <c r="A13" s="76"/>
      <c r="B13" s="78"/>
      <c r="C13" s="78"/>
      <c r="D13" s="41">
        <v>3330</v>
      </c>
      <c r="E13" s="41"/>
      <c r="F13" s="41">
        <v>1530</v>
      </c>
    </row>
    <row r="14" spans="1:6" ht="14.4" customHeight="1" x14ac:dyDescent="0.3">
      <c r="A14" s="76"/>
      <c r="B14" s="78"/>
      <c r="C14" s="78"/>
      <c r="D14" s="41">
        <v>7100</v>
      </c>
      <c r="E14" s="41">
        <v>5000</v>
      </c>
      <c r="F14" s="41"/>
    </row>
    <row r="15" spans="1:6" ht="14.4" customHeight="1" x14ac:dyDescent="0.3">
      <c r="A15" s="80"/>
      <c r="B15" s="78"/>
      <c r="C15" s="79"/>
      <c r="D15" s="41">
        <v>1640</v>
      </c>
      <c r="E15" s="41"/>
      <c r="F15" s="41">
        <v>5000</v>
      </c>
    </row>
    <row r="16" spans="1:6" ht="14.4" customHeight="1" x14ac:dyDescent="0.3">
      <c r="A16" s="75">
        <v>41259</v>
      </c>
      <c r="B16" s="77">
        <v>4</v>
      </c>
      <c r="C16" s="77" t="s">
        <v>73</v>
      </c>
      <c r="D16" s="40">
        <v>1210</v>
      </c>
      <c r="E16" s="40">
        <v>9000</v>
      </c>
      <c r="F16" s="40"/>
    </row>
    <row r="17" spans="1:6" ht="14.4" customHeight="1" x14ac:dyDescent="0.3">
      <c r="A17" s="76"/>
      <c r="B17" s="78"/>
      <c r="C17" s="78"/>
      <c r="D17" s="41">
        <v>1410</v>
      </c>
      <c r="E17" s="41"/>
      <c r="F17" s="41">
        <v>9000</v>
      </c>
    </row>
    <row r="18" spans="1:6" ht="14.4" customHeight="1" x14ac:dyDescent="0.3">
      <c r="A18" s="75">
        <v>41263</v>
      </c>
      <c r="B18" s="77">
        <v>5</v>
      </c>
      <c r="C18" s="77" t="s">
        <v>74</v>
      </c>
      <c r="D18" s="40">
        <v>2150</v>
      </c>
      <c r="E18" s="40">
        <v>3000</v>
      </c>
      <c r="F18" s="40"/>
    </row>
    <row r="19" spans="1:6" ht="14.4" customHeight="1" x14ac:dyDescent="0.3">
      <c r="A19" s="76"/>
      <c r="B19" s="78"/>
      <c r="C19" s="78"/>
      <c r="D19" s="41">
        <v>3340</v>
      </c>
      <c r="E19" s="41">
        <v>540</v>
      </c>
      <c r="F19" s="41"/>
    </row>
    <row r="20" spans="1:6" ht="14.4" customHeight="1" x14ac:dyDescent="0.3">
      <c r="A20" s="76"/>
      <c r="B20" s="78"/>
      <c r="C20" s="78"/>
      <c r="D20" s="41">
        <v>1210</v>
      </c>
      <c r="E20" s="41"/>
      <c r="F20" s="41">
        <v>3540</v>
      </c>
    </row>
    <row r="21" spans="1:6" ht="14.4" customHeight="1" x14ac:dyDescent="0.3">
      <c r="A21" s="75">
        <v>41265</v>
      </c>
      <c r="B21" s="78">
        <v>6</v>
      </c>
      <c r="C21" s="77" t="s">
        <v>141</v>
      </c>
      <c r="D21" s="41">
        <v>2150</v>
      </c>
      <c r="E21" s="41">
        <v>5000</v>
      </c>
      <c r="F21" s="41"/>
    </row>
    <row r="22" spans="1:6" ht="14.4" customHeight="1" x14ac:dyDescent="0.3">
      <c r="A22" s="76"/>
      <c r="B22" s="78"/>
      <c r="C22" s="78"/>
      <c r="D22" s="41">
        <v>2120</v>
      </c>
      <c r="E22" s="41"/>
      <c r="F22" s="41">
        <v>5000</v>
      </c>
    </row>
    <row r="23" spans="1:6" ht="14.4" customHeight="1" x14ac:dyDescent="0.3">
      <c r="A23" s="75">
        <v>41273</v>
      </c>
      <c r="B23" s="77">
        <v>7</v>
      </c>
      <c r="C23" s="77" t="s">
        <v>75</v>
      </c>
      <c r="D23" s="40">
        <v>7320</v>
      </c>
      <c r="E23" s="40">
        <v>530</v>
      </c>
      <c r="F23" s="40"/>
    </row>
    <row r="24" spans="1:6" ht="14.4" customHeight="1" x14ac:dyDescent="0.3">
      <c r="A24" s="76"/>
      <c r="B24" s="78"/>
      <c r="C24" s="78"/>
      <c r="D24" s="41">
        <v>7410</v>
      </c>
      <c r="E24" s="41">
        <v>810</v>
      </c>
      <c r="F24" s="41"/>
    </row>
    <row r="25" spans="1:6" ht="14.4" customHeight="1" x14ac:dyDescent="0.3">
      <c r="A25" s="76"/>
      <c r="B25" s="78"/>
      <c r="C25" s="78"/>
      <c r="D25" s="41">
        <v>3130</v>
      </c>
      <c r="E25" s="41"/>
      <c r="F25" s="41">
        <v>1340</v>
      </c>
    </row>
    <row r="26" spans="1:6" ht="14.4" customHeight="1" x14ac:dyDescent="0.3">
      <c r="A26" s="75">
        <v>41273</v>
      </c>
      <c r="B26" s="77">
        <v>8</v>
      </c>
      <c r="C26" s="77" t="s">
        <v>76</v>
      </c>
      <c r="D26" s="40">
        <v>3130</v>
      </c>
      <c r="E26" s="40">
        <v>268</v>
      </c>
      <c r="F26" s="40"/>
    </row>
    <row r="27" spans="1:6" ht="14.4" customHeight="1" x14ac:dyDescent="0.3">
      <c r="A27" s="76"/>
      <c r="B27" s="78"/>
      <c r="C27" s="78"/>
      <c r="D27" s="41">
        <v>3320</v>
      </c>
      <c r="E27" s="41"/>
      <c r="F27" s="41">
        <v>268</v>
      </c>
    </row>
    <row r="28" spans="1:6" ht="14.4" customHeight="1" x14ac:dyDescent="0.3">
      <c r="A28" s="75">
        <v>41274</v>
      </c>
      <c r="B28" s="77">
        <v>9</v>
      </c>
      <c r="C28" s="77" t="s">
        <v>77</v>
      </c>
      <c r="D28" s="40">
        <v>3130</v>
      </c>
      <c r="E28" s="40">
        <v>1872</v>
      </c>
      <c r="F28" s="40"/>
    </row>
    <row r="29" spans="1:6" ht="14.4" customHeight="1" x14ac:dyDescent="0.3">
      <c r="A29" s="76"/>
      <c r="B29" s="78"/>
      <c r="C29" s="78"/>
      <c r="D29" s="41">
        <v>1110</v>
      </c>
      <c r="E29" s="41"/>
      <c r="F29" s="41">
        <v>1872</v>
      </c>
    </row>
    <row r="30" spans="1:6" ht="14.4" customHeight="1" x14ac:dyDescent="0.3">
      <c r="A30" s="75">
        <v>41274</v>
      </c>
      <c r="B30" s="77">
        <v>10</v>
      </c>
      <c r="C30" s="77" t="s">
        <v>78</v>
      </c>
      <c r="D30" s="40">
        <v>3320</v>
      </c>
      <c r="E30" s="40">
        <v>468</v>
      </c>
      <c r="F30" s="40"/>
    </row>
    <row r="31" spans="1:6" ht="14.4" customHeight="1" x14ac:dyDescent="0.3">
      <c r="A31" s="76"/>
      <c r="B31" s="78"/>
      <c r="C31" s="78"/>
      <c r="D31" s="41">
        <v>1210</v>
      </c>
      <c r="E31" s="41"/>
      <c r="F31" s="41">
        <v>468</v>
      </c>
    </row>
    <row r="32" spans="1:6" ht="14.4" customHeight="1" x14ac:dyDescent="0.3">
      <c r="A32" s="75">
        <v>41274</v>
      </c>
      <c r="B32" s="77">
        <v>11</v>
      </c>
      <c r="C32" s="77" t="s">
        <v>79</v>
      </c>
      <c r="D32" s="40">
        <v>3330</v>
      </c>
      <c r="E32" s="40">
        <v>2196</v>
      </c>
      <c r="F32" s="40"/>
    </row>
    <row r="33" spans="1:6" ht="14.4" customHeight="1" x14ac:dyDescent="0.3">
      <c r="A33" s="76"/>
      <c r="B33" s="78"/>
      <c r="C33" s="78"/>
      <c r="D33" s="41">
        <v>1210</v>
      </c>
      <c r="E33" s="41"/>
      <c r="F33" s="41">
        <v>2196</v>
      </c>
    </row>
    <row r="34" spans="1:6" ht="14.4" customHeight="1" x14ac:dyDescent="0.3">
      <c r="A34" s="75">
        <v>41274</v>
      </c>
      <c r="B34" s="77">
        <v>12</v>
      </c>
      <c r="C34" s="77" t="s">
        <v>80</v>
      </c>
      <c r="D34" s="40">
        <v>7465</v>
      </c>
      <c r="E34" s="40">
        <v>65</v>
      </c>
      <c r="F34" s="40"/>
    </row>
    <row r="35" spans="1:6" ht="14.4" customHeight="1" x14ac:dyDescent="0.3">
      <c r="A35" s="76"/>
      <c r="B35" s="78"/>
      <c r="C35" s="78"/>
      <c r="D35" s="41">
        <v>3390</v>
      </c>
      <c r="E35" s="41"/>
      <c r="F35" s="41">
        <v>65</v>
      </c>
    </row>
    <row r="36" spans="1:6" ht="14.4" customHeight="1" x14ac:dyDescent="0.3">
      <c r="A36" s="75">
        <v>41274</v>
      </c>
      <c r="B36" s="77">
        <v>13</v>
      </c>
      <c r="C36" s="77" t="s">
        <v>81</v>
      </c>
      <c r="D36" s="40">
        <v>6110</v>
      </c>
      <c r="E36" s="40">
        <v>15200</v>
      </c>
      <c r="F36" s="40"/>
    </row>
    <row r="37" spans="1:6" ht="14.4" customHeight="1" x14ac:dyDescent="0.3">
      <c r="A37" s="76"/>
      <c r="B37" s="78"/>
      <c r="C37" s="78"/>
      <c r="D37" s="41">
        <v>5330</v>
      </c>
      <c r="E37" s="41"/>
      <c r="F37" s="41">
        <v>15200</v>
      </c>
    </row>
    <row r="38" spans="1:6" ht="14.4" customHeight="1" x14ac:dyDescent="0.3">
      <c r="A38" s="75">
        <v>41274</v>
      </c>
      <c r="B38" s="77">
        <v>14</v>
      </c>
      <c r="C38" s="77" t="s">
        <v>82</v>
      </c>
      <c r="D38" s="41">
        <v>5330</v>
      </c>
      <c r="E38" s="41">
        <v>9000</v>
      </c>
      <c r="F38" s="41"/>
    </row>
    <row r="39" spans="1:6" ht="14.4" customHeight="1" x14ac:dyDescent="0.3">
      <c r="A39" s="76"/>
      <c r="B39" s="78"/>
      <c r="C39" s="78"/>
      <c r="D39" s="41">
        <v>7100</v>
      </c>
      <c r="E39" s="41"/>
      <c r="F39" s="41">
        <v>9000</v>
      </c>
    </row>
    <row r="40" spans="1:6" ht="14.4" customHeight="1" x14ac:dyDescent="0.3">
      <c r="A40" s="75">
        <v>41274</v>
      </c>
      <c r="B40" s="77">
        <v>15</v>
      </c>
      <c r="C40" s="77" t="s">
        <v>83</v>
      </c>
      <c r="D40" s="40">
        <v>5330</v>
      </c>
      <c r="E40" s="40">
        <v>530</v>
      </c>
      <c r="F40" s="40"/>
    </row>
    <row r="41" spans="1:6" ht="14.4" customHeight="1" x14ac:dyDescent="0.3">
      <c r="A41" s="76"/>
      <c r="B41" s="78"/>
      <c r="C41" s="78"/>
      <c r="D41" s="41">
        <v>7320</v>
      </c>
      <c r="E41" s="41"/>
      <c r="F41" s="41">
        <v>530</v>
      </c>
    </row>
    <row r="42" spans="1:6" ht="14.4" customHeight="1" x14ac:dyDescent="0.3">
      <c r="A42" s="75">
        <v>41274</v>
      </c>
      <c r="B42" s="77">
        <v>16</v>
      </c>
      <c r="C42" s="77" t="s">
        <v>84</v>
      </c>
      <c r="D42" s="41">
        <v>5330</v>
      </c>
      <c r="E42" s="41">
        <v>810</v>
      </c>
      <c r="F42" s="41"/>
    </row>
    <row r="43" spans="1:6" ht="14.4" customHeight="1" x14ac:dyDescent="0.3">
      <c r="A43" s="76"/>
      <c r="B43" s="78"/>
      <c r="C43" s="78"/>
      <c r="D43" s="41">
        <v>7410</v>
      </c>
      <c r="E43" s="41"/>
      <c r="F43" s="41">
        <v>810</v>
      </c>
    </row>
    <row r="44" spans="1:6" ht="14.4" customHeight="1" x14ac:dyDescent="0.3">
      <c r="A44" s="75">
        <v>41274</v>
      </c>
      <c r="B44" s="77">
        <v>17</v>
      </c>
      <c r="C44" s="77" t="s">
        <v>85</v>
      </c>
      <c r="D44" s="40">
        <v>5330</v>
      </c>
      <c r="E44" s="40">
        <v>65</v>
      </c>
      <c r="F44" s="40"/>
    </row>
    <row r="45" spans="1:6" ht="14.4" customHeight="1" x14ac:dyDescent="0.3">
      <c r="A45" s="76"/>
      <c r="B45" s="78"/>
      <c r="C45" s="78"/>
      <c r="D45" s="41">
        <v>7465</v>
      </c>
      <c r="E45" s="41"/>
      <c r="F45" s="41">
        <v>65</v>
      </c>
    </row>
    <row r="46" spans="1:6" ht="14.4" customHeight="1" x14ac:dyDescent="0.3">
      <c r="A46" s="75">
        <v>41274</v>
      </c>
      <c r="B46" s="77">
        <v>18</v>
      </c>
      <c r="C46" s="77" t="s">
        <v>86</v>
      </c>
      <c r="D46" s="41">
        <v>9210</v>
      </c>
      <c r="E46" s="41">
        <v>719</v>
      </c>
      <c r="F46" s="41"/>
    </row>
    <row r="47" spans="1:6" ht="14.4" customHeight="1" x14ac:dyDescent="0.3">
      <c r="A47" s="76"/>
      <c r="B47" s="78"/>
      <c r="C47" s="78"/>
      <c r="D47" s="41">
        <v>3310</v>
      </c>
      <c r="E47" s="41"/>
      <c r="F47" s="41">
        <v>719</v>
      </c>
    </row>
    <row r="48" spans="1:6" ht="14.4" customHeight="1" x14ac:dyDescent="0.3">
      <c r="A48" s="75">
        <v>41274</v>
      </c>
      <c r="B48" s="77">
        <v>19</v>
      </c>
      <c r="C48" s="77" t="s">
        <v>87</v>
      </c>
      <c r="D48" s="40">
        <v>5330</v>
      </c>
      <c r="E48" s="40">
        <v>719</v>
      </c>
      <c r="F48" s="40"/>
    </row>
    <row r="49" spans="1:6" ht="14.4" customHeight="1" x14ac:dyDescent="0.3">
      <c r="A49" s="76"/>
      <c r="B49" s="78"/>
      <c r="C49" s="78"/>
      <c r="D49" s="41">
        <v>9210</v>
      </c>
      <c r="E49" s="41"/>
      <c r="F49" s="41">
        <v>719</v>
      </c>
    </row>
    <row r="50" spans="1:6" ht="14.4" customHeight="1" x14ac:dyDescent="0.3">
      <c r="A50" s="75">
        <v>41274</v>
      </c>
      <c r="B50" s="77">
        <v>20</v>
      </c>
      <c r="C50" s="77" t="s">
        <v>88</v>
      </c>
      <c r="D50" s="40">
        <v>5330</v>
      </c>
      <c r="E50" s="40">
        <v>4076</v>
      </c>
      <c r="F50" s="40"/>
    </row>
    <row r="51" spans="1:6" ht="14.4" customHeight="1" x14ac:dyDescent="0.3">
      <c r="A51" s="76"/>
      <c r="B51" s="78"/>
      <c r="C51" s="78"/>
      <c r="D51" s="41">
        <v>5310</v>
      </c>
      <c r="E51" s="41"/>
      <c r="F51" s="41">
        <v>4076</v>
      </c>
    </row>
    <row r="52" spans="1:6" ht="14.4" customHeight="1" x14ac:dyDescent="0.3">
      <c r="A52" s="75"/>
      <c r="B52" s="77"/>
      <c r="C52" s="77"/>
      <c r="D52" s="40"/>
      <c r="E52" s="40"/>
      <c r="F52" s="40"/>
    </row>
    <row r="53" spans="1:6" ht="14.4" customHeight="1" x14ac:dyDescent="0.3">
      <c r="A53" s="80"/>
      <c r="B53" s="79"/>
      <c r="C53" s="79"/>
      <c r="D53" s="42"/>
      <c r="E53" s="42"/>
      <c r="F53" s="42"/>
    </row>
    <row r="54" spans="1:6" x14ac:dyDescent="0.3">
      <c r="A54" s="75"/>
      <c r="B54" s="32"/>
      <c r="C54" s="81" t="s">
        <v>1</v>
      </c>
      <c r="D54" s="77"/>
      <c r="E54" s="77">
        <f>SUM(E4:E53)</f>
        <v>81904</v>
      </c>
      <c r="F54" s="77">
        <v>81904</v>
      </c>
    </row>
    <row r="55" spans="1:6" x14ac:dyDescent="0.3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58" workbookViewId="0">
      <selection activeCell="J18" sqref="J18"/>
    </sheetView>
  </sheetViews>
  <sheetFormatPr defaultColWidth="9.109375" defaultRowHeight="14.4" x14ac:dyDescent="0.3"/>
  <cols>
    <col min="1" max="1" width="3.33203125" style="52" customWidth="1"/>
    <col min="2" max="2" width="4.5546875" style="52" customWidth="1"/>
    <col min="3" max="3" width="8.109375" style="52" customWidth="1"/>
    <col min="4" max="4" width="3.88671875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 x14ac:dyDescent="0.3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3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3">
      <c r="A3" s="50"/>
      <c r="B3" s="50" t="s">
        <v>119</v>
      </c>
      <c r="C3" s="55"/>
      <c r="D3" s="84"/>
      <c r="E3" s="85"/>
      <c r="F3" s="50"/>
      <c r="G3" s="51"/>
      <c r="H3" s="50"/>
      <c r="I3" s="50" t="s">
        <v>119</v>
      </c>
      <c r="J3" s="55"/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3">
      <c r="A4" s="50"/>
      <c r="B4" s="50" t="s">
        <v>116</v>
      </c>
      <c r="C4" s="59"/>
      <c r="D4" s="62" t="s">
        <v>117</v>
      </c>
      <c r="E4" s="59"/>
      <c r="F4" s="50"/>
      <c r="G4" s="51"/>
      <c r="H4" s="50"/>
      <c r="I4" s="50" t="s">
        <v>132</v>
      </c>
      <c r="J4" s="59"/>
      <c r="K4" s="62" t="s">
        <v>133</v>
      </c>
      <c r="L4" s="59"/>
      <c r="M4" s="50"/>
      <c r="N4" s="50"/>
      <c r="O4" s="50"/>
      <c r="P4" s="50" t="s">
        <v>118</v>
      </c>
      <c r="Q4" s="59"/>
      <c r="R4" s="62" t="s">
        <v>132</v>
      </c>
      <c r="S4" s="59"/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3">
      <c r="A5" s="50"/>
      <c r="B5" s="50"/>
      <c r="C5" s="60"/>
      <c r="D5" s="59" t="s">
        <v>120</v>
      </c>
      <c r="E5" s="59"/>
      <c r="F5"/>
      <c r="G5" s="51"/>
      <c r="H5" s="50"/>
      <c r="I5" s="50"/>
      <c r="J5" s="60"/>
      <c r="K5" s="59" t="s">
        <v>134</v>
      </c>
      <c r="L5" s="59"/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3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/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3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3">
      <c r="A8" s="50"/>
      <c r="B8" s="50" t="s">
        <v>121</v>
      </c>
      <c r="C8" s="65">
        <f>SUM(C4:C7)</f>
        <v>0</v>
      </c>
      <c r="D8" s="56" t="s">
        <v>121</v>
      </c>
      <c r="E8" s="63">
        <f>SUM(E4:E7)</f>
        <v>0</v>
      </c>
      <c r="F8" s="50"/>
      <c r="G8" s="51"/>
      <c r="H8" s="50"/>
      <c r="I8" s="50" t="s">
        <v>121</v>
      </c>
      <c r="J8" s="65">
        <f>SUM(J4:J7)</f>
        <v>0</v>
      </c>
      <c r="K8" s="56" t="s">
        <v>121</v>
      </c>
      <c r="L8" s="63">
        <f>SUM(L4:L7)</f>
        <v>0</v>
      </c>
      <c r="M8" s="50"/>
      <c r="N8" s="50"/>
      <c r="O8" s="50"/>
      <c r="P8" s="50" t="s">
        <v>121</v>
      </c>
      <c r="Q8" s="65">
        <f>SUM(Q4:Q7)</f>
        <v>0</v>
      </c>
      <c r="R8" s="56" t="s">
        <v>121</v>
      </c>
      <c r="S8" s="63">
        <f>SUM(S4:S7)</f>
        <v>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3">
      <c r="A9" s="50"/>
      <c r="B9" s="50" t="s">
        <v>119</v>
      </c>
      <c r="C9" s="64"/>
      <c r="D9" s="50"/>
      <c r="E9" s="59"/>
      <c r="F9" s="50"/>
      <c r="G9" s="51"/>
      <c r="H9" s="50"/>
      <c r="I9" s="50" t="s">
        <v>119</v>
      </c>
      <c r="J9" s="64"/>
      <c r="K9" s="50"/>
      <c r="L9" s="59"/>
      <c r="M9" s="50"/>
      <c r="N9" s="50"/>
      <c r="O9" s="50"/>
      <c r="P9" s="50" t="s">
        <v>119</v>
      </c>
      <c r="Q9" s="64"/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3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3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3">
      <c r="A12" s="50"/>
      <c r="B12" s="50" t="s">
        <v>119</v>
      </c>
      <c r="C12" s="55"/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/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3">
      <c r="A13" s="50"/>
      <c r="B13" s="50"/>
      <c r="C13" s="59"/>
      <c r="D13" s="62" t="s">
        <v>116</v>
      </c>
      <c r="E13" s="59"/>
      <c r="F13" s="50"/>
      <c r="G13" s="51"/>
      <c r="H13" s="50"/>
      <c r="I13" s="50" t="s">
        <v>133</v>
      </c>
      <c r="J13" s="59"/>
      <c r="K13" s="62"/>
      <c r="L13" s="59"/>
      <c r="M13" s="50"/>
      <c r="N13" s="50"/>
      <c r="O13" s="50"/>
      <c r="P13" s="50" t="s">
        <v>117</v>
      </c>
      <c r="Q13" s="59"/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3">
      <c r="A14" s="50"/>
      <c r="B14" s="50"/>
      <c r="C14" s="60"/>
      <c r="D14" s="59" t="s">
        <v>118</v>
      </c>
      <c r="E14" s="59"/>
      <c r="F14"/>
      <c r="G14" s="51"/>
      <c r="H14" s="50"/>
      <c r="I14" s="50" t="s">
        <v>138</v>
      </c>
      <c r="J14" s="60"/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3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3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3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0</v>
      </c>
      <c r="F17" s="50"/>
      <c r="G17" s="51"/>
      <c r="H17" s="50"/>
      <c r="I17" s="50" t="s">
        <v>121</v>
      </c>
      <c r="J17" s="65">
        <f>SUM(J13:J16)</f>
        <v>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3">
      <c r="A18" s="50"/>
      <c r="B18" s="50" t="s">
        <v>119</v>
      </c>
      <c r="C18" s="64"/>
      <c r="D18" s="50"/>
      <c r="E18" s="59"/>
      <c r="F18" s="50"/>
      <c r="G18" s="51"/>
      <c r="H18" s="50"/>
      <c r="I18" s="50" t="s">
        <v>119</v>
      </c>
      <c r="J18" s="64"/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3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3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3">
      <c r="A21" s="50"/>
      <c r="B21" s="50"/>
      <c r="C21" s="55"/>
      <c r="D21" s="67" t="s">
        <v>135</v>
      </c>
      <c r="E21" s="68"/>
      <c r="F21" s="50"/>
      <c r="G21" s="51"/>
      <c r="H21" s="50"/>
      <c r="I21" s="50"/>
      <c r="J21" s="55"/>
      <c r="K21" s="67" t="s">
        <v>135</v>
      </c>
      <c r="L21" s="68"/>
      <c r="M21" s="50"/>
      <c r="N21" s="50"/>
      <c r="O21" s="50"/>
      <c r="P21" s="50"/>
      <c r="Q21" s="55"/>
      <c r="R21" s="67" t="s">
        <v>135</v>
      </c>
      <c r="S21" s="68"/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3">
      <c r="A22" s="50"/>
      <c r="B22" s="50" t="s">
        <v>137</v>
      </c>
      <c r="C22" s="59"/>
      <c r="D22" s="62" t="s">
        <v>136</v>
      </c>
      <c r="E22" s="59"/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/>
      <c r="R22" s="62" t="s">
        <v>137</v>
      </c>
      <c r="S22" s="59"/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3">
      <c r="A23" s="50"/>
      <c r="B23" s="50" t="s">
        <v>120</v>
      </c>
      <c r="C23" s="60"/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3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3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3">
      <c r="A26" s="50"/>
      <c r="B26" s="50" t="s">
        <v>121</v>
      </c>
      <c r="C26" s="65">
        <f>SUM(C22:C25)</f>
        <v>0</v>
      </c>
      <c r="D26" s="56" t="s">
        <v>121</v>
      </c>
      <c r="E26" s="63">
        <f>SUM(E22:E25)</f>
        <v>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0</v>
      </c>
      <c r="R26" s="56" t="s">
        <v>121</v>
      </c>
      <c r="S26" s="63">
        <f>SUM(S22:S25)</f>
        <v>0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3">
      <c r="A27" s="50"/>
      <c r="B27" s="50"/>
      <c r="C27" s="64"/>
      <c r="D27" s="50" t="s">
        <v>135</v>
      </c>
      <c r="E27" s="59">
        <v>0</v>
      </c>
      <c r="F27" s="50"/>
      <c r="G27" s="51"/>
      <c r="H27" s="50"/>
      <c r="I27" s="50"/>
      <c r="J27" s="64"/>
      <c r="K27" s="50" t="s">
        <v>135</v>
      </c>
      <c r="L27" s="59"/>
      <c r="M27" s="50"/>
      <c r="N27" s="50"/>
      <c r="O27" s="50"/>
      <c r="P27" s="50"/>
      <c r="Q27" s="64"/>
      <c r="R27" s="50" t="s">
        <v>135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3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3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3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3">
      <c r="A31" s="50"/>
      <c r="B31" s="50" t="s">
        <v>139</v>
      </c>
      <c r="C31" s="59"/>
      <c r="D31" s="62" t="s">
        <v>116</v>
      </c>
      <c r="E31" s="59"/>
      <c r="F31" s="50"/>
      <c r="G31" s="51"/>
      <c r="H31" s="50"/>
      <c r="I31" s="50" t="s">
        <v>133</v>
      </c>
      <c r="J31" s="59"/>
      <c r="K31" s="62"/>
      <c r="L31" s="59"/>
      <c r="M31" s="50"/>
      <c r="N31" s="50"/>
      <c r="O31" s="50"/>
      <c r="P31" s="50"/>
      <c r="Q31" s="59"/>
      <c r="R31" s="62" t="s">
        <v>142</v>
      </c>
      <c r="S31" s="59"/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3">
      <c r="A32" s="50"/>
      <c r="B32" s="50"/>
      <c r="C32" s="60"/>
      <c r="D32" s="59" t="s">
        <v>118</v>
      </c>
      <c r="E32" s="59"/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3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3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3">
      <c r="A35" s="50"/>
      <c r="B35" s="50" t="s">
        <v>121</v>
      </c>
      <c r="C35" s="65">
        <f>SUM(C31:C34)</f>
        <v>0</v>
      </c>
      <c r="D35" s="56" t="s">
        <v>121</v>
      </c>
      <c r="E35" s="63">
        <f>SUM(E31:E34)</f>
        <v>0</v>
      </c>
      <c r="F35" s="50"/>
      <c r="G35" s="51"/>
      <c r="H35" s="50"/>
      <c r="I35" s="50" t="s">
        <v>121</v>
      </c>
      <c r="J35" s="65">
        <f>SUM(J31:J34)</f>
        <v>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0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3">
      <c r="A36" s="50"/>
      <c r="B36" s="50"/>
      <c r="C36" s="64"/>
      <c r="D36" s="50" t="s">
        <v>135</v>
      </c>
      <c r="E36" s="59"/>
      <c r="F36" s="50"/>
      <c r="G36" s="51"/>
      <c r="H36" s="50"/>
      <c r="I36" s="50" t="s">
        <v>119</v>
      </c>
      <c r="J36" s="64"/>
      <c r="K36" s="50"/>
      <c r="L36" s="59"/>
      <c r="M36" s="50"/>
      <c r="N36" s="50"/>
      <c r="O36" s="50"/>
      <c r="P36" s="50"/>
      <c r="Q36" s="64"/>
      <c r="R36" s="50" t="s">
        <v>135</v>
      </c>
      <c r="S36" s="59"/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3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3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3">
      <c r="A39" s="50"/>
      <c r="B39" s="50"/>
      <c r="C39" s="55"/>
      <c r="D39" s="67" t="s">
        <v>135</v>
      </c>
      <c r="E39" s="68"/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3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/>
      <c r="M40" s="50"/>
      <c r="N40" s="50"/>
      <c r="O40" s="50"/>
      <c r="P40" s="50" t="s">
        <v>116</v>
      </c>
      <c r="Q40" s="59"/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3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/>
      <c r="M41"/>
      <c r="N41"/>
      <c r="O41" s="50"/>
      <c r="P41" s="50" t="s">
        <v>118</v>
      </c>
      <c r="Q41" s="60"/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3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3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3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/>
      <c r="K44" s="56" t="s">
        <v>121</v>
      </c>
      <c r="L44" s="63">
        <f>SUM(L40:L43)</f>
        <v>0</v>
      </c>
      <c r="M44" s="50"/>
      <c r="N44" s="50"/>
      <c r="O44" s="50"/>
      <c r="P44" s="50" t="s">
        <v>121</v>
      </c>
      <c r="Q44" s="65">
        <f>SUM(Q40:Q43)</f>
        <v>0</v>
      </c>
      <c r="R44" s="56" t="s">
        <v>146</v>
      </c>
      <c r="S44" s="6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3">
      <c r="A45" s="50"/>
      <c r="B45" s="50"/>
      <c r="C45" s="64">
        <v>0</v>
      </c>
      <c r="D45" s="50" t="s">
        <v>135</v>
      </c>
      <c r="E45" s="59"/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3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3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3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3">
      <c r="A49" s="50"/>
      <c r="B49" s="50" t="s">
        <v>138</v>
      </c>
      <c r="C49" s="59"/>
      <c r="D49" s="62"/>
      <c r="E49" s="59"/>
      <c r="F49" s="50"/>
      <c r="G49" s="51"/>
      <c r="H49" s="50"/>
      <c r="I49" s="50" t="s">
        <v>138</v>
      </c>
      <c r="J49" s="59"/>
      <c r="K49" s="62"/>
      <c r="L49" s="59"/>
      <c r="M49" s="50"/>
      <c r="N49" s="50"/>
      <c r="O49" s="50"/>
      <c r="P49" s="50" t="s">
        <v>139</v>
      </c>
      <c r="Q49" s="59"/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3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3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3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3">
      <c r="A53" s="50"/>
      <c r="B53" s="50" t="s">
        <v>121</v>
      </c>
      <c r="C53" s="65">
        <f>SUM(C49:C52)</f>
        <v>0</v>
      </c>
      <c r="D53" s="56" t="s">
        <v>145</v>
      </c>
      <c r="E53" s="63"/>
      <c r="F53" s="50"/>
      <c r="G53" s="51"/>
      <c r="H53" s="50"/>
      <c r="I53" s="50" t="s">
        <v>121</v>
      </c>
      <c r="J53" s="65">
        <f>SUM(J49:J52)</f>
        <v>0</v>
      </c>
      <c r="K53" s="56" t="s">
        <v>144</v>
      </c>
      <c r="L53" s="63"/>
      <c r="M53" s="50"/>
      <c r="N53" s="50"/>
      <c r="O53" s="50"/>
      <c r="P53" s="50" t="s">
        <v>121</v>
      </c>
      <c r="Q53" s="65">
        <f>SUM(Q49:Q52)</f>
        <v>0</v>
      </c>
      <c r="R53" s="56" t="s">
        <v>143</v>
      </c>
      <c r="S53" s="6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3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3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3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3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3">
      <c r="A58" s="50"/>
      <c r="B58" s="50" t="s">
        <v>146</v>
      </c>
      <c r="C58" s="59"/>
      <c r="D58" s="62" t="s">
        <v>140</v>
      </c>
      <c r="E58" s="59"/>
      <c r="F58" s="50"/>
      <c r="G58" s="51"/>
      <c r="H58" s="50"/>
      <c r="I58" s="50" t="s">
        <v>149</v>
      </c>
      <c r="J58" s="59"/>
      <c r="K58" s="62" t="s">
        <v>147</v>
      </c>
      <c r="L58" s="59"/>
      <c r="M58" s="50"/>
      <c r="N58" s="50"/>
      <c r="O58" s="50"/>
      <c r="P58" s="50"/>
      <c r="Q58" s="59"/>
      <c r="R58" s="62" t="s">
        <v>149</v>
      </c>
      <c r="S58" s="59"/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3">
      <c r="A59" s="50"/>
      <c r="B59" s="50" t="s">
        <v>145</v>
      </c>
      <c r="C59" s="60"/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3">
      <c r="A60" s="50"/>
      <c r="B60" s="50" t="s">
        <v>144</v>
      </c>
      <c r="C60" s="60"/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3">
      <c r="A61" s="50"/>
      <c r="B61" s="50" t="s">
        <v>143</v>
      </c>
      <c r="C61" s="60"/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3">
      <c r="A62" s="50"/>
      <c r="B62" s="50" t="s">
        <v>147</v>
      </c>
      <c r="C62" s="69"/>
      <c r="D62" s="70" t="s">
        <v>135</v>
      </c>
      <c r="E62" s="63"/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3">
      <c r="A63" s="50"/>
      <c r="B63" s="50" t="s">
        <v>148</v>
      </c>
      <c r="C63" s="65"/>
      <c r="D63" s="56" t="s">
        <v>135</v>
      </c>
      <c r="E63" s="63">
        <f>E62-C62</f>
        <v>0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0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3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/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3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3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3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 t="s">
        <v>119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3">
      <c r="A68" s="50"/>
      <c r="B68" s="50"/>
      <c r="C68" s="59"/>
      <c r="D68" s="62" t="s">
        <v>148</v>
      </c>
      <c r="E68" s="59"/>
      <c r="F68" s="50"/>
      <c r="G68" s="51"/>
      <c r="H68" s="50"/>
      <c r="I68" s="50"/>
      <c r="J68" s="59"/>
      <c r="K68" s="62" t="s">
        <v>138</v>
      </c>
      <c r="L68" s="59"/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3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3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3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3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0</v>
      </c>
      <c r="F72" s="50"/>
      <c r="G72" s="51"/>
      <c r="H72" s="50"/>
      <c r="I72" s="50"/>
      <c r="J72" s="65"/>
      <c r="K72" s="56" t="s">
        <v>121</v>
      </c>
      <c r="L72" s="63">
        <f>SUM(L68:L71)</f>
        <v>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3">
      <c r="A73" s="50"/>
      <c r="B73" s="50"/>
      <c r="C73" s="64"/>
      <c r="D73" s="50" t="s">
        <v>135</v>
      </c>
      <c r="E73" s="59">
        <f>E72</f>
        <v>0</v>
      </c>
      <c r="F73" s="50"/>
      <c r="G73" s="51"/>
      <c r="H73" s="50"/>
      <c r="I73" s="50"/>
      <c r="J73" s="64"/>
      <c r="K73" s="50" t="s">
        <v>135</v>
      </c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3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3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3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3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3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3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3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3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3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3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3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3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3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3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3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3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3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3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3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3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3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3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3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3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3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3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3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3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3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3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3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3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3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3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3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3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3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3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topLeftCell="A14" zoomScale="91" zoomScaleNormal="100" zoomScaleSheetLayoutView="91" workbookViewId="0">
      <selection activeCell="D23" sqref="D23"/>
    </sheetView>
  </sheetViews>
  <sheetFormatPr defaultColWidth="9" defaultRowHeight="14.4" x14ac:dyDescent="0.3"/>
  <cols>
    <col min="1" max="1" width="6.33203125" style="6" customWidth="1"/>
    <col min="2" max="2" width="43.33203125" style="6" customWidth="1"/>
    <col min="3" max="3" width="14.6640625" style="6" customWidth="1"/>
    <col min="4" max="4" width="11.33203125" style="6" customWidth="1"/>
    <col min="5" max="5" width="11.6640625" style="6" customWidth="1"/>
    <col min="6" max="16384" width="9" style="6"/>
  </cols>
  <sheetData>
    <row r="1" spans="1:5" x14ac:dyDescent="0.3">
      <c r="A1" s="74" t="s">
        <v>3</v>
      </c>
      <c r="B1" s="74"/>
      <c r="C1" s="74"/>
      <c r="D1" s="74"/>
      <c r="E1" s="74"/>
    </row>
    <row r="2" spans="1:5" x14ac:dyDescent="0.3">
      <c r="A2" s="1"/>
      <c r="B2" s="74" t="s">
        <v>31</v>
      </c>
      <c r="C2" s="74"/>
      <c r="D2" s="74"/>
      <c r="E2" s="1"/>
    </row>
    <row r="3" spans="1:5" x14ac:dyDescent="0.3">
      <c r="A3" s="1"/>
      <c r="B3" s="74" t="s">
        <v>30</v>
      </c>
      <c r="C3" s="74"/>
      <c r="D3" s="74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3">
      <c r="A6" s="89"/>
      <c r="B6" s="89"/>
      <c r="C6" s="89"/>
      <c r="D6" s="89"/>
      <c r="E6" s="89"/>
    </row>
    <row r="7" spans="1:5" ht="21" customHeight="1" x14ac:dyDescent="0.3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3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200000000000003" customHeight="1" x14ac:dyDescent="0.3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3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3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3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3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3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3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3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3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3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" customHeight="1" x14ac:dyDescent="0.3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" customHeight="1" x14ac:dyDescent="0.3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3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3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3">
      <c r="A23" s="34" t="s">
        <v>50</v>
      </c>
      <c r="B23" s="17"/>
      <c r="C23" s="9"/>
      <c r="D23" s="3"/>
      <c r="E23" s="5"/>
    </row>
    <row r="24" spans="1:5" ht="21" customHeight="1" x14ac:dyDescent="0.3">
      <c r="A24" s="34" t="s">
        <v>51</v>
      </c>
      <c r="B24" s="17"/>
      <c r="C24" s="9"/>
      <c r="D24" s="3"/>
      <c r="E24" s="5"/>
    </row>
    <row r="25" spans="1:5" ht="21" customHeight="1" x14ac:dyDescent="0.3">
      <c r="A25" s="34" t="s">
        <v>52</v>
      </c>
      <c r="B25" s="17"/>
      <c r="C25" s="9"/>
      <c r="D25" s="3"/>
      <c r="E25" s="5"/>
    </row>
    <row r="26" spans="1:5" ht="21" customHeight="1" x14ac:dyDescent="0.3">
      <c r="A26" s="34" t="s">
        <v>53</v>
      </c>
      <c r="B26" s="17"/>
      <c r="C26" s="9"/>
      <c r="D26" s="3"/>
      <c r="E26" s="5"/>
    </row>
    <row r="27" spans="1:5" ht="21" customHeight="1" x14ac:dyDescent="0.3">
      <c r="A27" s="34" t="s">
        <v>54</v>
      </c>
      <c r="B27" s="17"/>
      <c r="C27" s="9"/>
      <c r="D27" s="3"/>
      <c r="E27" s="5"/>
    </row>
    <row r="28" spans="1:5" ht="21" customHeight="1" x14ac:dyDescent="0.3">
      <c r="A28" s="34" t="s">
        <v>55</v>
      </c>
      <c r="B28" s="17"/>
      <c r="C28" s="9"/>
      <c r="D28" s="3"/>
      <c r="E28" s="5"/>
    </row>
    <row r="29" spans="1:5" ht="21" customHeight="1" x14ac:dyDescent="0.3">
      <c r="A29" s="34" t="s">
        <v>56</v>
      </c>
      <c r="B29" s="17"/>
      <c r="C29" s="9"/>
      <c r="D29" s="3"/>
      <c r="E29" s="5"/>
    </row>
    <row r="30" spans="1:5" ht="21" customHeight="1" x14ac:dyDescent="0.3">
      <c r="A30" s="34" t="s">
        <v>57</v>
      </c>
      <c r="B30" s="17"/>
      <c r="C30" s="9"/>
      <c r="D30" s="3"/>
      <c r="E30" s="5"/>
    </row>
    <row r="31" spans="1:5" ht="21" customHeight="1" x14ac:dyDescent="0.3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view="pageBreakPreview" topLeftCell="A3" zoomScale="90" zoomScaleNormal="100" zoomScaleSheetLayoutView="90" workbookViewId="0">
      <selection activeCell="E20" sqref="E20"/>
    </sheetView>
  </sheetViews>
  <sheetFormatPr defaultColWidth="9" defaultRowHeight="14.4" x14ac:dyDescent="0.3"/>
  <cols>
    <col min="1" max="1" width="4" style="8" customWidth="1"/>
    <col min="2" max="2" width="29" style="8" customWidth="1"/>
    <col min="3" max="3" width="8.33203125" style="8" customWidth="1"/>
    <col min="4" max="4" width="36.6640625" style="8" customWidth="1"/>
    <col min="5" max="5" width="7.44140625" style="8" customWidth="1"/>
    <col min="6" max="16384" width="9" style="8"/>
  </cols>
  <sheetData>
    <row r="1" spans="2:5" ht="24.75" customHeight="1" x14ac:dyDescent="0.4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2" customHeight="1" x14ac:dyDescent="0.35">
      <c r="B4" s="91" t="s">
        <v>115</v>
      </c>
      <c r="C4" s="91"/>
      <c r="D4" s="91"/>
      <c r="E4" s="43"/>
    </row>
    <row r="5" spans="2:5" ht="15" thickBot="1" x14ac:dyDescent="0.35">
      <c r="B5" s="7"/>
      <c r="C5" s="7"/>
      <c r="D5" s="7"/>
      <c r="E5" s="7"/>
    </row>
    <row r="6" spans="2:5" ht="20.25" customHeight="1" thickBot="1" x14ac:dyDescent="0.35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3">
      <c r="B7" s="46" t="s">
        <v>104</v>
      </c>
      <c r="C7" s="47"/>
      <c r="D7" s="46" t="s">
        <v>105</v>
      </c>
      <c r="E7" s="11"/>
    </row>
    <row r="8" spans="2:5" ht="27" customHeight="1" x14ac:dyDescent="0.3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3">
      <c r="B9" s="11" t="s">
        <v>110</v>
      </c>
      <c r="C9" s="11">
        <v>1030</v>
      </c>
      <c r="D9" s="19" t="s">
        <v>113</v>
      </c>
      <c r="E9" s="11">
        <v>784</v>
      </c>
    </row>
    <row r="10" spans="2:5" ht="29.4" customHeight="1" x14ac:dyDescent="0.3">
      <c r="B10" s="10" t="s">
        <v>111</v>
      </c>
      <c r="C10" s="10">
        <v>5000</v>
      </c>
      <c r="D10" s="10"/>
      <c r="E10" s="10"/>
    </row>
    <row r="11" spans="2:5" ht="27" customHeight="1" thickBot="1" x14ac:dyDescent="0.35">
      <c r="B11" s="16"/>
      <c r="C11" s="26"/>
      <c r="D11" s="16"/>
      <c r="E11" s="26"/>
    </row>
    <row r="12" spans="2:5" ht="27" customHeight="1" thickTop="1" thickBot="1" x14ac:dyDescent="0.35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3">
      <c r="B13" s="46" t="s">
        <v>106</v>
      </c>
      <c r="C13" s="11"/>
      <c r="D13" s="46" t="s">
        <v>107</v>
      </c>
      <c r="E13" s="11"/>
    </row>
    <row r="14" spans="2:5" ht="27" customHeight="1" x14ac:dyDescent="0.3">
      <c r="B14" s="10" t="s">
        <v>160</v>
      </c>
      <c r="C14" s="10">
        <v>8000</v>
      </c>
      <c r="D14" s="10"/>
      <c r="E14" s="10"/>
    </row>
    <row r="15" spans="2:5" ht="27" customHeight="1" thickBot="1" x14ac:dyDescent="0.35">
      <c r="B15" s="10"/>
      <c r="C15" s="26"/>
      <c r="D15" s="10"/>
      <c r="E15" s="26"/>
    </row>
    <row r="16" spans="2:5" ht="37.5" customHeight="1" thickTop="1" thickBot="1" x14ac:dyDescent="0.35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3">
      <c r="B17" s="25"/>
      <c r="C17" s="25"/>
      <c r="D17" s="48" t="s">
        <v>108</v>
      </c>
      <c r="E17" s="25"/>
    </row>
    <row r="18" spans="2:5" ht="27" customHeight="1" x14ac:dyDescent="0.3">
      <c r="B18" s="10"/>
      <c r="C18" s="10"/>
      <c r="D18" s="10" t="s">
        <v>161</v>
      </c>
      <c r="E18" s="10">
        <v>29800</v>
      </c>
    </row>
    <row r="19" spans="2:5" ht="27" customHeight="1" x14ac:dyDescent="0.3">
      <c r="B19" s="11"/>
      <c r="C19" s="11"/>
      <c r="D19" s="11" t="s">
        <v>114</v>
      </c>
      <c r="E19" s="11">
        <v>4076</v>
      </c>
    </row>
    <row r="20" spans="2:5" ht="27" customHeight="1" x14ac:dyDescent="0.3">
      <c r="B20" s="10"/>
      <c r="C20" s="10"/>
      <c r="D20" s="17"/>
      <c r="E20" s="10"/>
    </row>
    <row r="21" spans="2:5" ht="27" customHeight="1" thickBot="1" x14ac:dyDescent="0.35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5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3">
      <c r="B23" s="7"/>
      <c r="C23" s="7"/>
      <c r="D23" s="7"/>
      <c r="E23" s="7"/>
    </row>
    <row r="24" spans="2:5" x14ac:dyDescent="0.3">
      <c r="B24" s="7"/>
      <c r="C24" s="7"/>
      <c r="D24" s="7"/>
      <c r="E24" s="7"/>
    </row>
    <row r="25" spans="2:5" x14ac:dyDescent="0.3">
      <c r="B25" s="7"/>
      <c r="C25" s="7"/>
      <c r="D25" s="7"/>
      <c r="E25" s="7"/>
    </row>
    <row r="26" spans="2:5" x14ac:dyDescent="0.3">
      <c r="B26" s="7"/>
      <c r="C26" s="7"/>
      <c r="D26" s="7"/>
      <c r="E26" s="7"/>
    </row>
    <row r="27" spans="2:5" x14ac:dyDescent="0.3">
      <c r="B27" s="7"/>
      <c r="C27" s="7"/>
      <c r="D27" s="7"/>
      <c r="E27" s="7"/>
    </row>
    <row r="28" spans="2:5" x14ac:dyDescent="0.3">
      <c r="B28" s="7"/>
      <c r="C28" s="7"/>
      <c r="D28" s="7"/>
      <c r="E28" s="7"/>
    </row>
    <row r="29" spans="2:5" ht="9.6" customHeight="1" x14ac:dyDescent="0.3">
      <c r="B29" s="7"/>
      <c r="C29" s="7"/>
      <c r="D29" s="7"/>
      <c r="E29" s="7"/>
    </row>
    <row r="30" spans="2:5" ht="9.6" customHeight="1" x14ac:dyDescent="0.3">
      <c r="B30" s="7"/>
      <c r="C30" s="7"/>
      <c r="D30" s="7"/>
      <c r="E30" s="7"/>
    </row>
    <row r="31" spans="2:5" ht="9.6" customHeight="1" x14ac:dyDescent="0.3">
      <c r="B31" s="7"/>
      <c r="C31" s="7"/>
      <c r="D31" s="7"/>
      <c r="E31" s="7"/>
    </row>
    <row r="32" spans="2:5" ht="9.6" customHeight="1" x14ac:dyDescent="0.3">
      <c r="B32" s="7"/>
      <c r="C32" s="7"/>
      <c r="D32" s="7"/>
      <c r="E32" s="7"/>
    </row>
    <row r="33" spans="2:5" ht="9.6" customHeight="1" x14ac:dyDescent="0.3">
      <c r="B33" s="7"/>
      <c r="C33" s="7"/>
      <c r="D33" s="7"/>
      <c r="E33" s="7"/>
    </row>
    <row r="34" spans="2:5" ht="9.6" customHeight="1" x14ac:dyDescent="0.3">
      <c r="B34" s="7"/>
      <c r="C34" s="7"/>
      <c r="D34" s="7"/>
      <c r="E34" s="7"/>
    </row>
    <row r="35" spans="2:5" ht="9.6" customHeight="1" x14ac:dyDescent="0.3">
      <c r="B35" s="7"/>
      <c r="C35" s="7"/>
      <c r="D35" s="7"/>
      <c r="E35" s="7"/>
    </row>
    <row r="36" spans="2:5" x14ac:dyDescent="0.3">
      <c r="B36" s="7"/>
      <c r="C36" s="7"/>
      <c r="D36" s="7"/>
      <c r="E36" s="7"/>
    </row>
    <row r="37" spans="2:5" x14ac:dyDescent="0.3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tabSelected="1" view="pageBreakPreview" zoomScale="99" zoomScaleNormal="100" zoomScaleSheetLayoutView="99" workbookViewId="0">
      <selection activeCell="D17" sqref="D17"/>
    </sheetView>
  </sheetViews>
  <sheetFormatPr defaultRowHeight="14.4" x14ac:dyDescent="0.3"/>
  <cols>
    <col min="1" max="1" width="3.33203125" customWidth="1"/>
    <col min="2" max="2" width="43.33203125" customWidth="1"/>
    <col min="3" max="3" width="10.33203125" customWidth="1"/>
    <col min="4" max="4" width="13.33203125" style="13" customWidth="1"/>
  </cols>
  <sheetData>
    <row r="4" spans="1:5" x14ac:dyDescent="0.3">
      <c r="A4" s="95" t="s">
        <v>16</v>
      </c>
      <c r="B4" s="95"/>
      <c r="C4" s="95"/>
      <c r="D4" s="95"/>
      <c r="E4" s="95"/>
    </row>
    <row r="5" spans="1:5" ht="30.6" customHeight="1" x14ac:dyDescent="0.3">
      <c r="B5" s="95" t="s">
        <v>115</v>
      </c>
      <c r="C5" s="95"/>
      <c r="D5" s="95"/>
      <c r="E5" s="18"/>
    </row>
    <row r="6" spans="1:5" x14ac:dyDescent="0.3">
      <c r="A6" s="95" t="s">
        <v>29</v>
      </c>
      <c r="B6" s="95"/>
      <c r="C6" s="95"/>
      <c r="D6" s="95"/>
      <c r="E6" s="95"/>
    </row>
    <row r="7" spans="1:5" x14ac:dyDescent="0.3">
      <c r="B7" s="18"/>
      <c r="C7" s="18"/>
      <c r="D7" s="18"/>
      <c r="E7" s="18"/>
    </row>
    <row r="8" spans="1:5" x14ac:dyDescent="0.3">
      <c r="D8" s="18" t="s">
        <v>17</v>
      </c>
    </row>
    <row r="9" spans="1:5" ht="25.95" customHeight="1" x14ac:dyDescent="0.3">
      <c r="B9" s="92" t="s">
        <v>10</v>
      </c>
      <c r="C9" s="92"/>
      <c r="D9" s="13">
        <v>15200</v>
      </c>
    </row>
    <row r="10" spans="1:5" ht="25.95" customHeight="1" x14ac:dyDescent="0.3">
      <c r="B10" s="92" t="s">
        <v>11</v>
      </c>
      <c r="C10" s="92"/>
      <c r="D10" s="14">
        <v>9000</v>
      </c>
    </row>
    <row r="11" spans="1:5" ht="25.95" customHeight="1" x14ac:dyDescent="0.3">
      <c r="B11" s="93" t="s">
        <v>18</v>
      </c>
      <c r="C11" s="93"/>
      <c r="D11" s="13">
        <f>D9-D10</f>
        <v>6200</v>
      </c>
    </row>
    <row r="12" spans="1:5" ht="25.95" customHeight="1" x14ac:dyDescent="0.3">
      <c r="B12" s="92" t="s">
        <v>58</v>
      </c>
      <c r="C12" s="92"/>
      <c r="D12" s="13">
        <v>530</v>
      </c>
    </row>
    <row r="13" spans="1:5" ht="25.95" customHeight="1" x14ac:dyDescent="0.3">
      <c r="B13" s="92" t="s">
        <v>59</v>
      </c>
      <c r="C13" s="92"/>
      <c r="D13" s="14">
        <v>875</v>
      </c>
    </row>
    <row r="14" spans="1:5" ht="25.95" customHeight="1" x14ac:dyDescent="0.3">
      <c r="B14" s="93" t="s">
        <v>7</v>
      </c>
      <c r="C14" s="93"/>
      <c r="D14" s="13">
        <f>D11-D12-D13</f>
        <v>4795</v>
      </c>
    </row>
    <row r="15" spans="1:5" ht="25.95" customHeight="1" x14ac:dyDescent="0.3">
      <c r="B15" s="92" t="s">
        <v>19</v>
      </c>
      <c r="C15" s="92"/>
      <c r="D15" s="14">
        <v>719</v>
      </c>
    </row>
    <row r="16" spans="1:5" ht="25.95" customHeight="1" thickBot="1" x14ac:dyDescent="0.35">
      <c r="B16" s="94" t="s">
        <v>20</v>
      </c>
      <c r="C16" s="94"/>
      <c r="D16" s="15">
        <v>4076</v>
      </c>
    </row>
    <row r="17" ht="15" thickTop="1" x14ac:dyDescent="0.3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2025-01-12T19:55:45Z</dcterms:modified>
</cp:coreProperties>
</file>