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64" windowWidth="16200" windowHeight="10476" firstSheet="1" activeTab="6"/>
  </bookViews>
  <sheets>
    <sheet name="piroba" sheetId="16" r:id="rId1"/>
    <sheet name="ხელფასის უწყისი" sheetId="17" r:id="rId2"/>
    <sheet name="saregistracio jurnali " sheetId="19" r:id="rId3"/>
    <sheet name="ტ" sheetId="20" r:id="rId4"/>
    <sheet name="sacdeli balansi" sheetId="3" r:id="rId5"/>
    <sheet name="balansi" sheetId="6" r:id="rId6"/>
    <sheet name="მოგება-ზარალის უწყისი" sheetId="12" r:id="rId7"/>
  </sheets>
  <definedNames>
    <definedName name="_xlnm.Print_Area" localSheetId="5">balansi!$A$1:$E$37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0" l="1"/>
  <c r="E63" i="20" l="1"/>
  <c r="E72" i="20" l="1"/>
  <c r="E73" i="20" s="1"/>
  <c r="C72" i="20"/>
  <c r="S63" i="20"/>
  <c r="Q63" i="20"/>
  <c r="Q53" i="20"/>
  <c r="J53" i="20"/>
  <c r="C53" i="20"/>
  <c r="Q44" i="20"/>
  <c r="L44" i="20"/>
  <c r="E44" i="20"/>
  <c r="C44" i="20"/>
  <c r="S35" i="20"/>
  <c r="Q35" i="20"/>
  <c r="L35" i="20"/>
  <c r="J35" i="20"/>
  <c r="E35" i="20"/>
  <c r="C35" i="20"/>
  <c r="S26" i="20"/>
  <c r="Q26" i="20"/>
  <c r="L26" i="20"/>
  <c r="J26" i="20"/>
  <c r="E26" i="20"/>
  <c r="C26" i="20"/>
  <c r="S17" i="20"/>
  <c r="Q17" i="20"/>
  <c r="L17" i="20"/>
  <c r="J17" i="20"/>
  <c r="E17" i="20"/>
  <c r="C17" i="20"/>
  <c r="S8" i="20"/>
  <c r="Q8" i="20"/>
  <c r="L8" i="20"/>
  <c r="J8" i="20"/>
  <c r="E8" i="20" l="1"/>
  <c r="C8" i="20"/>
  <c r="D11" i="12" l="1"/>
  <c r="D14" i="12" s="1"/>
  <c r="E21" i="6"/>
  <c r="E12" i="6"/>
  <c r="C16" i="6"/>
  <c r="C12" i="6"/>
  <c r="E31" i="3"/>
  <c r="D31" i="3"/>
  <c r="E54" i="19"/>
  <c r="E22" i="6" l="1"/>
  <c r="C22" i="6"/>
  <c r="F8" i="17" l="1"/>
  <c r="H8" i="17" s="1"/>
  <c r="F9" i="17"/>
  <c r="H9" i="17" s="1"/>
  <c r="I9" i="17" s="1"/>
  <c r="F10" i="17"/>
  <c r="H10" i="17" s="1"/>
  <c r="I10" i="17" s="1"/>
  <c r="G11" i="17"/>
  <c r="E11" i="17"/>
  <c r="H7" i="17"/>
  <c r="I7" i="17" s="1"/>
  <c r="I8" i="17" l="1"/>
  <c r="I11" i="17" s="1"/>
  <c r="H11" i="17"/>
  <c r="F11" i="17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5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6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6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7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sharedStrings.xml><?xml version="1.0" encoding="utf-8"?>
<sst xmlns="http://schemas.openxmlformats.org/spreadsheetml/2006/main" count="329" uniqueCount="162">
  <si>
    <t>თარიღი</t>
  </si>
  <si>
    <t>ჯამი</t>
  </si>
  <si>
    <t>დ</t>
  </si>
  <si>
    <t>საცდელი ბალანსი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</si>
  <si>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</si>
  <si>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</si>
  <si>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</si>
  <si>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</si>
  <si>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ბალანსი</t>
  </si>
  <si>
    <t>აქტივები</t>
  </si>
  <si>
    <t>შემოსავალი რეალიზაციიდან</t>
  </si>
  <si>
    <t>რეალიზებული საქონლის თვითღირებულება</t>
  </si>
  <si>
    <t>თანხა</t>
  </si>
  <si>
    <t>პასივები</t>
  </si>
  <si>
    <t>სარეგისტრაციო ,,მთავარი ჟურნალი"</t>
  </si>
  <si>
    <t>№</t>
  </si>
  <si>
    <t>მოგება-ზარალის ანგარიშგება</t>
  </si>
  <si>
    <t>(ლარი)</t>
  </si>
  <si>
    <t>საერთო მოგება</t>
  </si>
  <si>
    <t>მოგების გადასახადის ხარჯი</t>
  </si>
  <si>
    <t>საანგარიშგებო პერიოდის წმინდა მოგება</t>
  </si>
  <si>
    <t>სულ მიმდინარე ვალდებულებები:</t>
  </si>
  <si>
    <t>სულ მიმდინარე აქტივები:</t>
  </si>
  <si>
    <t>სულ გრძელვადიანი აქტივები:</t>
  </si>
  <si>
    <t>სულ გრძელვადიანი ვალდებულებები:</t>
  </si>
  <si>
    <t>სულ კაპიტალი:</t>
  </si>
  <si>
    <t>სულ პასივები:</t>
  </si>
  <si>
    <t>სულ აქტივები:</t>
  </si>
  <si>
    <t>20X2   წლის ..........</t>
  </si>
  <si>
    <t>20X2  წლის .............  .............</t>
  </si>
  <si>
    <t xml:space="preserve">_______________________      </t>
  </si>
  <si>
    <t>_______________________ 20X წ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</si>
  <si>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</si>
  <si>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</si>
  <si>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</si>
  <si>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</si>
  <si>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</si>
  <si>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</si>
  <si>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</si>
  <si>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</si>
  <si>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</si>
  <si>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</si>
  <si>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</si>
  <si>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</si>
  <si>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</si>
  <si>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</si>
  <si>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</si>
  <si>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</si>
  <si>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</si>
  <si>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</si>
  <si>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</si>
  <si>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</si>
  <si>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</si>
  <si>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</si>
  <si>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</si>
  <si>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</si>
  <si>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</si>
  <si>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</si>
  <si>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მიწოდების ხარჯი</t>
  </si>
  <si>
    <t>საერთო და ადმინისტრაციის ხარჯი</t>
  </si>
  <si>
    <t>გვარი და სახელი</t>
  </si>
  <si>
    <t>თანამდებობა</t>
  </si>
  <si>
    <t>დარიცხული ხელფასი</t>
  </si>
  <si>
    <t>საშემოსავლო 20%</t>
  </si>
  <si>
    <t>სხვა დაკავება</t>
  </si>
  <si>
    <t>სულ დაკავება</t>
  </si>
  <si>
    <t>ხელზე გასაცემი</t>
  </si>
  <si>
    <t>ხელის მოწერა</t>
  </si>
  <si>
    <t>ხელფასის უწყისი</t>
  </si>
  <si>
    <t>სულ</t>
  </si>
  <si>
    <t>პროდუქციის რეალიზაცია</t>
  </si>
  <si>
    <t>სატელეფონო მომსახურების დაფარვა</t>
  </si>
  <si>
    <t>პროდუქციის რეალიზაცია კრედიტში</t>
  </si>
  <si>
    <t>დებიტორისგან თანხის მიღება</t>
  </si>
  <si>
    <t>დანადგარის შეძენა</t>
  </si>
  <si>
    <t>ხელფასების დარიცხვა</t>
  </si>
  <si>
    <t>საშემოსავლო გადასახადის დარიცხვა</t>
  </si>
  <si>
    <t>ხელფასების გაცემა</t>
  </si>
  <si>
    <t>საშემოსავლო გადასახადის გადარიცხვა</t>
  </si>
  <si>
    <t>დღგ-ს  გადასახადის გადარიცხვა</t>
  </si>
  <si>
    <t>ქონების  გადასახადის გადარიცხვა</t>
  </si>
  <si>
    <t>6110-ის დახურვა</t>
  </si>
  <si>
    <t>7100-ის დახურვა</t>
  </si>
  <si>
    <t>7320-ის დახურვა</t>
  </si>
  <si>
    <t>7410-ის დახურვა</t>
  </si>
  <si>
    <t>7465-ის დახურვა</t>
  </si>
  <si>
    <t>მოგების გადასახადის დარიცხვა</t>
  </si>
  <si>
    <t>9210-ის დახურვა</t>
  </si>
  <si>
    <t>მოგება-ზარალის ანგარიშის დახურვა</t>
  </si>
  <si>
    <t>ნაღდი ფული სალაროში</t>
  </si>
  <si>
    <t>ეროვნული ვალუტა ბანკში</t>
  </si>
  <si>
    <t>მოთხოვნები მიწოდებიდან და მომსახურებიდან</t>
  </si>
  <si>
    <t>მზა პროდუქცია</t>
  </si>
  <si>
    <t>წინასწარ გაწეული ხარჯი</t>
  </si>
  <si>
    <t>ძირითადი საშუალება - დანადგარი</t>
  </si>
  <si>
    <t>მოკლევადიანი სესხები</t>
  </si>
  <si>
    <t>გადასახდელი დღგ</t>
  </si>
  <si>
    <t>გადახდილი დღგ</t>
  </si>
  <si>
    <t>სხვა საგადასახადო ვალდებულებები</t>
  </si>
  <si>
    <t>საწესდებო კაპიტალი</t>
  </si>
  <si>
    <t>რეალიზებული პროდუქციის თვითღირებულება</t>
  </si>
  <si>
    <t>შრომის ანაზღაურება და საკომისიო გასამჯელო</t>
  </si>
  <si>
    <t xml:space="preserve">შრომის ანაზღაურება </t>
  </si>
  <si>
    <t>სხვა საგადასახადო ხარჯი</t>
  </si>
  <si>
    <t>მიმდინარე აქტივები</t>
  </si>
  <si>
    <t>მიმდინარე ვალდებულებები</t>
  </si>
  <si>
    <t>გრძელვალიანი აქტივები</t>
  </si>
  <si>
    <t>გრძელვალიანი ვალდებულებები</t>
  </si>
  <si>
    <t>კაპიტალი</t>
  </si>
  <si>
    <t>ფულადი სახსრები</t>
  </si>
  <si>
    <t>მოთხოვნები</t>
  </si>
  <si>
    <t>სასაქონლო მატერიალური ფასეულობები</t>
  </si>
  <si>
    <t>მოკლევადიანი სესხი</t>
  </si>
  <si>
    <t>საგადასახადო ვალდებულება</t>
  </si>
  <si>
    <t>გაუნაწილებელი მოგება</t>
  </si>
  <si>
    <t>საწარმო ,,არგო"</t>
  </si>
  <si>
    <t>1)</t>
  </si>
  <si>
    <t>2)</t>
  </si>
  <si>
    <t>3)</t>
  </si>
  <si>
    <t>ნ-</t>
  </si>
  <si>
    <t>9)</t>
  </si>
  <si>
    <t>ბ-</t>
  </si>
  <si>
    <t>ოპერაციის შინაარსი</t>
  </si>
  <si>
    <t>დებეტის თანხა</t>
  </si>
  <si>
    <t>კრედიტის თანხა</t>
  </si>
  <si>
    <t xml:space="preserve">კ           </t>
  </si>
  <si>
    <t xml:space="preserve"> ანგარიშის N</t>
  </si>
  <si>
    <t>დ 1110</t>
  </si>
  <si>
    <t>კ3330</t>
  </si>
  <si>
    <t>კ6110</t>
  </si>
  <si>
    <t>დ 7100</t>
  </si>
  <si>
    <t>კ1640</t>
  </si>
  <si>
    <t>4)</t>
  </si>
  <si>
    <t>5)</t>
  </si>
  <si>
    <t>10)</t>
  </si>
  <si>
    <t>ნ–</t>
  </si>
  <si>
    <t>7)</t>
  </si>
  <si>
    <t>8)</t>
  </si>
  <si>
    <t>6)</t>
  </si>
  <si>
    <t>11)</t>
  </si>
  <si>
    <t>13)</t>
  </si>
  <si>
    <t>ძირითადი საშუალებების ექსპლოტაციაში შეყვანა</t>
  </si>
  <si>
    <t>12)</t>
  </si>
  <si>
    <t>17)</t>
  </si>
  <si>
    <t>16)</t>
  </si>
  <si>
    <t>15)</t>
  </si>
  <si>
    <t>14)</t>
  </si>
  <si>
    <t>19)</t>
  </si>
  <si>
    <t>20)</t>
  </si>
  <si>
    <t>18)</t>
  </si>
  <si>
    <t>კ</t>
  </si>
  <si>
    <t>კვანტალიანი გ.ნ.</t>
  </si>
  <si>
    <t>ნიჟარაძე ი.ა.</t>
  </si>
  <si>
    <t>სამხარაძე ა.დ.</t>
  </si>
  <si>
    <t>ლობჟანიძე ს.ი.</t>
  </si>
  <si>
    <t>დირექტორი</t>
  </si>
  <si>
    <t>ბუღალტერი</t>
  </si>
  <si>
    <t>გამყიდველი</t>
  </si>
  <si>
    <t>კ 1110</t>
  </si>
  <si>
    <t>დ 3110</t>
  </si>
  <si>
    <t>ძირითადი საშალებები</t>
  </si>
  <si>
    <t>ჩვეულებრივი აქციები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</si>
</sst>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2" borderId="2" xfId="0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0" borderId="2" xfId="0" applyFont="1" applyBorder="1"/>
    <xf numFmtId="3" fontId="15" fillId="2" borderId="22" xfId="0" applyNumberFormat="1" applyFont="1" applyFill="1" applyBorder="1" applyAlignment="1">
      <alignment horizontal="left" vertical="center" wrapText="1"/>
    </xf>
    <xf numFmtId="3" fontId="15" fillId="2" borderId="12" xfId="0" applyNumberFormat="1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0" fontId="15" fillId="2" borderId="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0" xfId="0" applyFont="1" applyBorder="1"/>
    <xf numFmtId="0" fontId="15" fillId="0" borderId="12" xfId="0" applyFont="1" applyBorder="1"/>
    <xf numFmtId="3" fontId="15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5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7620</xdr:rowOff>
        </xdr:from>
        <xdr:to>
          <xdr:col>10</xdr:col>
          <xdr:colOff>312420</xdr:colOff>
          <xdr:row>51</xdr:row>
          <xdr:rowOff>53340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topLeftCell="A21" zoomScale="88" zoomScaleNormal="100" zoomScaleSheetLayoutView="88" workbookViewId="0">
      <selection activeCell="L37" sqref="L37"/>
    </sheetView>
  </sheetViews>
  <sheetFormatPr defaultRowHeight="14.4" x14ac:dyDescent="0.3"/>
  <cols>
    <col min="2" max="2" width="8.88671875" customWidth="1"/>
    <col min="9" max="9" width="8.88671875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8" r:id="rId4">
          <objectPr defaultSize="0" r:id="rId5">
            <anchor moveWithCells="1">
              <from>
                <xdr:col>1</xdr:col>
                <xdr:colOff>38100</xdr:colOff>
                <xdr:row>1</xdr:row>
                <xdr:rowOff>7620</xdr:rowOff>
              </from>
              <to>
                <xdr:col>10</xdr:col>
                <xdr:colOff>312420</xdr:colOff>
                <xdr:row>51</xdr:row>
                <xdr:rowOff>53340</xdr:rowOff>
              </to>
            </anchor>
          </objectPr>
        </oleObject>
      </mc:Choice>
      <mc:Fallback>
        <oleObject progId="Word.Document.12" shapeId="921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J11"/>
  <sheetViews>
    <sheetView workbookViewId="0">
      <selection activeCell="E11" sqref="E11"/>
    </sheetView>
  </sheetViews>
  <sheetFormatPr defaultRowHeight="14.4" x14ac:dyDescent="0.3"/>
  <cols>
    <col min="2" max="2" width="6.33203125" customWidth="1"/>
    <col min="3" max="3" width="19.6640625" customWidth="1"/>
    <col min="4" max="4" width="12.6640625" customWidth="1"/>
    <col min="5" max="5" width="13.33203125" customWidth="1"/>
    <col min="6" max="6" width="12" customWidth="1"/>
    <col min="7" max="7" width="11.88671875" customWidth="1"/>
    <col min="8" max="8" width="11" customWidth="1"/>
  </cols>
  <sheetData>
    <row r="3" spans="2:10" x14ac:dyDescent="0.3">
      <c r="D3" s="73" t="s">
        <v>68</v>
      </c>
      <c r="E3" s="73"/>
      <c r="F3" s="73"/>
      <c r="G3" s="73"/>
    </row>
    <row r="5" spans="2:10" s="35" customFormat="1" ht="28.8" x14ac:dyDescent="0.3">
      <c r="B5" s="36" t="s">
        <v>6</v>
      </c>
      <c r="C5" s="36" t="s">
        <v>60</v>
      </c>
      <c r="D5" s="36" t="s">
        <v>61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</row>
    <row r="6" spans="2:10" x14ac:dyDescent="0.3">
      <c r="B6" s="37" t="s">
        <v>32</v>
      </c>
      <c r="C6" s="37" t="s">
        <v>33</v>
      </c>
      <c r="D6" s="37" t="s">
        <v>34</v>
      </c>
      <c r="E6" s="37" t="s">
        <v>35</v>
      </c>
      <c r="F6" s="37" t="s">
        <v>36</v>
      </c>
      <c r="G6" s="37" t="s">
        <v>37</v>
      </c>
      <c r="H6" s="37" t="s">
        <v>38</v>
      </c>
      <c r="I6" s="37" t="s">
        <v>39</v>
      </c>
      <c r="J6" s="37" t="s">
        <v>40</v>
      </c>
    </row>
    <row r="7" spans="2:10" x14ac:dyDescent="0.3">
      <c r="B7" s="39">
        <v>1</v>
      </c>
      <c r="C7" s="38" t="s">
        <v>154</v>
      </c>
      <c r="D7" s="38" t="s">
        <v>155</v>
      </c>
      <c r="E7" s="38">
        <v>450</v>
      </c>
      <c r="F7" s="38">
        <v>90</v>
      </c>
      <c r="G7" s="38">
        <v>0</v>
      </c>
      <c r="H7" s="38">
        <f>F7+G7</f>
        <v>90</v>
      </c>
      <c r="I7" s="38">
        <f>E7-H7</f>
        <v>360</v>
      </c>
      <c r="J7" s="38"/>
    </row>
    <row r="8" spans="2:10" x14ac:dyDescent="0.3">
      <c r="B8" s="39">
        <v>2</v>
      </c>
      <c r="C8" s="38" t="s">
        <v>153</v>
      </c>
      <c r="D8" s="38" t="s">
        <v>156</v>
      </c>
      <c r="E8" s="38">
        <v>360</v>
      </c>
      <c r="F8" s="38">
        <f t="shared" ref="F8:F10" si="0">E8*20%</f>
        <v>72</v>
      </c>
      <c r="G8" s="38">
        <v>0</v>
      </c>
      <c r="H8" s="38">
        <f t="shared" ref="H8:H10" si="1">F8+G8</f>
        <v>72</v>
      </c>
      <c r="I8" s="38">
        <f t="shared" ref="I8:I10" si="2">E8-H8</f>
        <v>288</v>
      </c>
      <c r="J8" s="38"/>
    </row>
    <row r="9" spans="2:10" x14ac:dyDescent="0.3">
      <c r="B9" s="39">
        <v>3</v>
      </c>
      <c r="C9" s="38" t="s">
        <v>152</v>
      </c>
      <c r="D9" s="38" t="s">
        <v>157</v>
      </c>
      <c r="E9" s="38">
        <v>320</v>
      </c>
      <c r="F9" s="38">
        <f t="shared" si="0"/>
        <v>64</v>
      </c>
      <c r="G9" s="38">
        <v>0</v>
      </c>
      <c r="H9" s="38">
        <f t="shared" si="1"/>
        <v>64</v>
      </c>
      <c r="I9" s="38">
        <f t="shared" si="2"/>
        <v>256</v>
      </c>
      <c r="J9" s="38"/>
    </row>
    <row r="10" spans="2:10" x14ac:dyDescent="0.3">
      <c r="B10" s="39">
        <v>4</v>
      </c>
      <c r="C10" s="38" t="s">
        <v>151</v>
      </c>
      <c r="D10" s="38" t="s">
        <v>157</v>
      </c>
      <c r="E10" s="38">
        <v>210</v>
      </c>
      <c r="F10" s="38">
        <f t="shared" si="0"/>
        <v>42</v>
      </c>
      <c r="G10" s="38">
        <v>0</v>
      </c>
      <c r="H10" s="38">
        <f t="shared" si="1"/>
        <v>42</v>
      </c>
      <c r="I10" s="38">
        <f t="shared" si="2"/>
        <v>168</v>
      </c>
      <c r="J10" s="38"/>
    </row>
    <row r="11" spans="2:10" x14ac:dyDescent="0.3">
      <c r="B11" s="38"/>
      <c r="C11" s="38" t="s">
        <v>69</v>
      </c>
      <c r="D11" s="38"/>
      <c r="E11" s="38">
        <f>SUM(E7:E10)</f>
        <v>1340</v>
      </c>
      <c r="F11" s="38">
        <f>SUM(F7:F10)</f>
        <v>268</v>
      </c>
      <c r="G11" s="38">
        <f>SUM(G7:G10)</f>
        <v>0</v>
      </c>
      <c r="H11" s="38">
        <f>SUM(H7:H10)</f>
        <v>268</v>
      </c>
      <c r="I11" s="38">
        <f>SUM(I7:I10)</f>
        <v>1072</v>
      </c>
      <c r="J11" s="38"/>
    </row>
  </sheetData>
  <mergeCells count="1">
    <mergeCell ref="D3:G3"/>
  </mergeCells>
  <conditionalFormatting sqref="E11">
    <cfRule type="cellIs" dxfId="575" priority="8" operator="lessThan">
      <formula>1340</formula>
    </cfRule>
    <cfRule type="cellIs" dxfId="574" priority="9" operator="greaterThan">
      <formula>1340</formula>
    </cfRule>
    <cfRule type="cellIs" dxfId="573" priority="10" operator="greaterThan">
      <formula>1540</formula>
    </cfRule>
    <cfRule type="cellIs" dxfId="572" priority="11" operator="greaterThan">
      <formula>1540</formula>
    </cfRule>
    <cfRule type="cellIs" dxfId="571" priority="12" operator="greaterThan">
      <formula>1340</formula>
    </cfRule>
    <cfRule type="cellIs" dxfId="570" priority="13" operator="equal">
      <formula>1340</formula>
    </cfRule>
  </conditionalFormatting>
  <conditionalFormatting sqref="F11">
    <cfRule type="cellIs" dxfId="569" priority="3" operator="lessThan">
      <formula>268</formula>
    </cfRule>
    <cfRule type="cellIs" dxfId="568" priority="4" operator="greaterThan">
      <formula>268</formula>
    </cfRule>
    <cfRule type="cellIs" dxfId="567" priority="7" operator="equal">
      <formula>268</formula>
    </cfRule>
  </conditionalFormatting>
  <conditionalFormatting sqref="H11">
    <cfRule type="cellIs" dxfId="566" priority="6" operator="equal">
      <formula>268</formula>
    </cfRule>
  </conditionalFormatting>
  <conditionalFormatting sqref="I11">
    <cfRule type="cellIs" dxfId="565" priority="1" operator="lessThan">
      <formula>1072</formula>
    </cfRule>
    <cfRule type="cellIs" dxfId="564" priority="2" operator="greaterThan">
      <formula>1072</formula>
    </cfRule>
    <cfRule type="cellIs" dxfId="563" priority="5" operator="equal">
      <formula>1072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5"/>
  <sheetViews>
    <sheetView view="pageBreakPreview" topLeftCell="A27" zoomScale="98" zoomScaleNormal="99" zoomScaleSheetLayoutView="98" workbookViewId="0">
      <selection activeCell="F56" sqref="F56"/>
    </sheetView>
  </sheetViews>
  <sheetFormatPr defaultColWidth="9" defaultRowHeight="14.4" x14ac:dyDescent="0.3"/>
  <cols>
    <col min="1" max="1" width="9.33203125" style="1" customWidth="1"/>
    <col min="2" max="2" width="3.44140625" style="1" customWidth="1"/>
    <col min="3" max="3" width="34.6640625" style="1" customWidth="1"/>
    <col min="4" max="4" width="10.33203125" style="1" customWidth="1"/>
    <col min="5" max="5" width="10" style="1" customWidth="1"/>
    <col min="6" max="6" width="9.109375" style="1" customWidth="1"/>
    <col min="7" max="16384" width="9" style="1"/>
  </cols>
  <sheetData>
    <row r="1" spans="1:6" ht="15.75" customHeight="1" x14ac:dyDescent="0.3">
      <c r="A1" s="74" t="s">
        <v>14</v>
      </c>
      <c r="B1" s="74"/>
      <c r="C1" s="74"/>
      <c r="D1" s="74"/>
      <c r="E1" s="74"/>
      <c r="F1" s="74"/>
    </row>
    <row r="2" spans="1:6" x14ac:dyDescent="0.3">
      <c r="A2" s="2"/>
      <c r="B2" s="2"/>
      <c r="C2" s="2"/>
      <c r="D2" s="2"/>
      <c r="E2" s="2"/>
      <c r="F2" s="2"/>
    </row>
    <row r="3" spans="1:6" ht="40.5" customHeight="1" x14ac:dyDescent="0.3">
      <c r="A3" s="16" t="s">
        <v>0</v>
      </c>
      <c r="B3" s="16" t="s">
        <v>15</v>
      </c>
      <c r="C3" s="16" t="s">
        <v>122</v>
      </c>
      <c r="D3" s="45" t="s">
        <v>126</v>
      </c>
      <c r="E3" s="44" t="s">
        <v>123</v>
      </c>
      <c r="F3" s="44" t="s">
        <v>124</v>
      </c>
    </row>
    <row r="4" spans="1:6" ht="14.4" customHeight="1" x14ac:dyDescent="0.3">
      <c r="A4" s="75">
        <v>41245</v>
      </c>
      <c r="B4" s="77">
        <v>1</v>
      </c>
      <c r="C4" s="77" t="s">
        <v>70</v>
      </c>
      <c r="D4" s="40" t="s">
        <v>127</v>
      </c>
      <c r="E4" s="40">
        <v>7906</v>
      </c>
      <c r="F4" s="40"/>
    </row>
    <row r="5" spans="1:6" ht="14.4" customHeight="1" x14ac:dyDescent="0.3">
      <c r="A5" s="76"/>
      <c r="B5" s="78"/>
      <c r="C5" s="78"/>
      <c r="D5" s="41" t="s">
        <v>128</v>
      </c>
      <c r="E5" s="41"/>
      <c r="F5" s="41">
        <v>1206</v>
      </c>
    </row>
    <row r="6" spans="1:6" ht="14.4" customHeight="1" x14ac:dyDescent="0.3">
      <c r="A6" s="76"/>
      <c r="B6" s="78"/>
      <c r="C6" s="78"/>
      <c r="D6" s="41" t="s">
        <v>129</v>
      </c>
      <c r="E6" s="41"/>
      <c r="F6" s="41">
        <v>6700</v>
      </c>
    </row>
    <row r="7" spans="1:6" ht="14.4" customHeight="1" x14ac:dyDescent="0.3">
      <c r="A7" s="76"/>
      <c r="B7" s="78"/>
      <c r="C7" s="78"/>
      <c r="D7" s="41" t="s">
        <v>130</v>
      </c>
      <c r="E7" s="41">
        <v>4000</v>
      </c>
      <c r="F7" s="41"/>
    </row>
    <row r="8" spans="1:6" ht="14.4" customHeight="1" x14ac:dyDescent="0.3">
      <c r="A8" s="76"/>
      <c r="B8" s="78"/>
      <c r="C8" s="79"/>
      <c r="D8" s="41" t="s">
        <v>131</v>
      </c>
      <c r="E8" s="41"/>
      <c r="F8" s="41">
        <v>4000</v>
      </c>
    </row>
    <row r="9" spans="1:6" ht="14.4" customHeight="1" x14ac:dyDescent="0.3">
      <c r="A9" s="75">
        <v>41246</v>
      </c>
      <c r="B9" s="77">
        <v>2</v>
      </c>
      <c r="C9" s="77" t="s">
        <v>71</v>
      </c>
      <c r="D9" s="40" t="s">
        <v>159</v>
      </c>
      <c r="E9" s="40">
        <v>100</v>
      </c>
      <c r="F9" s="40"/>
    </row>
    <row r="10" spans="1:6" ht="14.4" customHeight="1" x14ac:dyDescent="0.3">
      <c r="A10" s="76"/>
      <c r="B10" s="78"/>
      <c r="C10" s="78"/>
      <c r="D10" s="41" t="s">
        <v>158</v>
      </c>
      <c r="E10" s="41"/>
      <c r="F10" s="41">
        <v>100</v>
      </c>
    </row>
    <row r="11" spans="1:6" ht="14.4" customHeight="1" x14ac:dyDescent="0.3">
      <c r="A11" s="75">
        <v>41253</v>
      </c>
      <c r="B11" s="77">
        <v>3</v>
      </c>
      <c r="C11" s="77" t="s">
        <v>72</v>
      </c>
      <c r="D11" s="40">
        <v>1410</v>
      </c>
      <c r="E11" s="40">
        <v>10030</v>
      </c>
      <c r="F11" s="40"/>
    </row>
    <row r="12" spans="1:6" ht="14.4" customHeight="1" x14ac:dyDescent="0.3">
      <c r="A12" s="76"/>
      <c r="B12" s="78"/>
      <c r="C12" s="78"/>
      <c r="D12" s="41">
        <v>6110</v>
      </c>
      <c r="E12" s="41"/>
      <c r="F12" s="41">
        <v>8500</v>
      </c>
    </row>
    <row r="13" spans="1:6" ht="14.4" customHeight="1" x14ac:dyDescent="0.3">
      <c r="A13" s="76"/>
      <c r="B13" s="78"/>
      <c r="C13" s="78"/>
      <c r="D13" s="41">
        <v>3330</v>
      </c>
      <c r="E13" s="41"/>
      <c r="F13" s="41">
        <v>1530</v>
      </c>
    </row>
    <row r="14" spans="1:6" ht="14.4" customHeight="1" x14ac:dyDescent="0.3">
      <c r="A14" s="76"/>
      <c r="B14" s="78"/>
      <c r="C14" s="78"/>
      <c r="D14" s="41">
        <v>7100</v>
      </c>
      <c r="E14" s="41">
        <v>5000</v>
      </c>
      <c r="F14" s="41"/>
    </row>
    <row r="15" spans="1:6" ht="14.4" customHeight="1" x14ac:dyDescent="0.3">
      <c r="A15" s="80"/>
      <c r="B15" s="78"/>
      <c r="C15" s="79"/>
      <c r="D15" s="41">
        <v>1640</v>
      </c>
      <c r="E15" s="41"/>
      <c r="F15" s="41">
        <v>5000</v>
      </c>
    </row>
    <row r="16" spans="1:6" ht="14.4" customHeight="1" x14ac:dyDescent="0.3">
      <c r="A16" s="75">
        <v>41259</v>
      </c>
      <c r="B16" s="77">
        <v>4</v>
      </c>
      <c r="C16" s="77" t="s">
        <v>73</v>
      </c>
      <c r="D16" s="40">
        <v>1210</v>
      </c>
      <c r="E16" s="40">
        <v>9000</v>
      </c>
      <c r="F16" s="40"/>
    </row>
    <row r="17" spans="1:6" ht="14.4" customHeight="1" x14ac:dyDescent="0.3">
      <c r="A17" s="76"/>
      <c r="B17" s="78"/>
      <c r="C17" s="78"/>
      <c r="D17" s="41">
        <v>1410</v>
      </c>
      <c r="E17" s="41"/>
      <c r="F17" s="41">
        <v>9000</v>
      </c>
    </row>
    <row r="18" spans="1:6" ht="14.4" customHeight="1" x14ac:dyDescent="0.3">
      <c r="A18" s="75">
        <v>41263</v>
      </c>
      <c r="B18" s="77">
        <v>5</v>
      </c>
      <c r="C18" s="77" t="s">
        <v>74</v>
      </c>
      <c r="D18" s="40">
        <v>2150</v>
      </c>
      <c r="E18" s="40">
        <v>3000</v>
      </c>
      <c r="F18" s="40"/>
    </row>
    <row r="19" spans="1:6" ht="14.4" customHeight="1" x14ac:dyDescent="0.3">
      <c r="A19" s="76"/>
      <c r="B19" s="78"/>
      <c r="C19" s="78"/>
      <c r="D19" s="41">
        <v>3340</v>
      </c>
      <c r="E19" s="41">
        <v>540</v>
      </c>
      <c r="F19" s="41"/>
    </row>
    <row r="20" spans="1:6" ht="14.4" customHeight="1" x14ac:dyDescent="0.3">
      <c r="A20" s="76"/>
      <c r="B20" s="78"/>
      <c r="C20" s="78"/>
      <c r="D20" s="41">
        <v>1210</v>
      </c>
      <c r="E20" s="41"/>
      <c r="F20" s="41">
        <v>3540</v>
      </c>
    </row>
    <row r="21" spans="1:6" ht="14.4" customHeight="1" x14ac:dyDescent="0.3">
      <c r="A21" s="75">
        <v>41265</v>
      </c>
      <c r="B21" s="78">
        <v>6</v>
      </c>
      <c r="C21" s="77" t="s">
        <v>141</v>
      </c>
      <c r="D21" s="41">
        <v>2150</v>
      </c>
      <c r="E21" s="41">
        <v>5000</v>
      </c>
      <c r="F21" s="41"/>
    </row>
    <row r="22" spans="1:6" ht="14.4" customHeight="1" x14ac:dyDescent="0.3">
      <c r="A22" s="76"/>
      <c r="B22" s="78"/>
      <c r="C22" s="78"/>
      <c r="D22" s="41">
        <v>2120</v>
      </c>
      <c r="E22" s="41"/>
      <c r="F22" s="41">
        <v>5000</v>
      </c>
    </row>
    <row r="23" spans="1:6" ht="14.4" customHeight="1" x14ac:dyDescent="0.3">
      <c r="A23" s="75">
        <v>41273</v>
      </c>
      <c r="B23" s="77">
        <v>7</v>
      </c>
      <c r="C23" s="77" t="s">
        <v>75</v>
      </c>
      <c r="D23" s="40">
        <v>7320</v>
      </c>
      <c r="E23" s="40">
        <v>530</v>
      </c>
      <c r="F23" s="40"/>
    </row>
    <row r="24" spans="1:6" ht="14.4" customHeight="1" x14ac:dyDescent="0.3">
      <c r="A24" s="76"/>
      <c r="B24" s="78"/>
      <c r="C24" s="78"/>
      <c r="D24" s="41">
        <v>7410</v>
      </c>
      <c r="E24" s="41">
        <v>810</v>
      </c>
      <c r="F24" s="41"/>
    </row>
    <row r="25" spans="1:6" ht="14.4" customHeight="1" x14ac:dyDescent="0.3">
      <c r="A25" s="76"/>
      <c r="B25" s="78"/>
      <c r="C25" s="78"/>
      <c r="D25" s="41">
        <v>3130</v>
      </c>
      <c r="E25" s="41"/>
      <c r="F25" s="41">
        <v>1340</v>
      </c>
    </row>
    <row r="26" spans="1:6" ht="14.4" customHeight="1" x14ac:dyDescent="0.3">
      <c r="A26" s="75">
        <v>41273</v>
      </c>
      <c r="B26" s="77">
        <v>8</v>
      </c>
      <c r="C26" s="77" t="s">
        <v>76</v>
      </c>
      <c r="D26" s="40">
        <v>3130</v>
      </c>
      <c r="E26" s="40">
        <v>268</v>
      </c>
      <c r="F26" s="40"/>
    </row>
    <row r="27" spans="1:6" ht="14.4" customHeight="1" x14ac:dyDescent="0.3">
      <c r="A27" s="76"/>
      <c r="B27" s="78"/>
      <c r="C27" s="78"/>
      <c r="D27" s="41">
        <v>3320</v>
      </c>
      <c r="E27" s="41"/>
      <c r="F27" s="41">
        <v>268</v>
      </c>
    </row>
    <row r="28" spans="1:6" ht="14.4" customHeight="1" x14ac:dyDescent="0.3">
      <c r="A28" s="75">
        <v>41274</v>
      </c>
      <c r="B28" s="77">
        <v>9</v>
      </c>
      <c r="C28" s="77" t="s">
        <v>77</v>
      </c>
      <c r="D28" s="40">
        <v>3130</v>
      </c>
      <c r="E28" s="40">
        <v>1872</v>
      </c>
      <c r="F28" s="40"/>
    </row>
    <row r="29" spans="1:6" ht="14.4" customHeight="1" x14ac:dyDescent="0.3">
      <c r="A29" s="76"/>
      <c r="B29" s="78"/>
      <c r="C29" s="78"/>
      <c r="D29" s="41">
        <v>1110</v>
      </c>
      <c r="E29" s="41"/>
      <c r="F29" s="41">
        <v>1872</v>
      </c>
    </row>
    <row r="30" spans="1:6" ht="14.4" customHeight="1" x14ac:dyDescent="0.3">
      <c r="A30" s="75">
        <v>41274</v>
      </c>
      <c r="B30" s="77">
        <v>10</v>
      </c>
      <c r="C30" s="77" t="s">
        <v>78</v>
      </c>
      <c r="D30" s="40">
        <v>3320</v>
      </c>
      <c r="E30" s="40">
        <v>468</v>
      </c>
      <c r="F30" s="40"/>
    </row>
    <row r="31" spans="1:6" ht="14.4" customHeight="1" x14ac:dyDescent="0.3">
      <c r="A31" s="76"/>
      <c r="B31" s="78"/>
      <c r="C31" s="78"/>
      <c r="D31" s="41">
        <v>1210</v>
      </c>
      <c r="E31" s="41"/>
      <c r="F31" s="41">
        <v>468</v>
      </c>
    </row>
    <row r="32" spans="1:6" ht="14.4" customHeight="1" x14ac:dyDescent="0.3">
      <c r="A32" s="75">
        <v>41274</v>
      </c>
      <c r="B32" s="77">
        <v>11</v>
      </c>
      <c r="C32" s="77" t="s">
        <v>79</v>
      </c>
      <c r="D32" s="40">
        <v>3330</v>
      </c>
      <c r="E32" s="40">
        <v>2196</v>
      </c>
      <c r="F32" s="40"/>
    </row>
    <row r="33" spans="1:6" ht="14.4" customHeight="1" x14ac:dyDescent="0.3">
      <c r="A33" s="76"/>
      <c r="B33" s="78"/>
      <c r="C33" s="78"/>
      <c r="D33" s="41">
        <v>1210</v>
      </c>
      <c r="E33" s="41"/>
      <c r="F33" s="41">
        <v>2196</v>
      </c>
    </row>
    <row r="34" spans="1:6" ht="14.4" customHeight="1" x14ac:dyDescent="0.3">
      <c r="A34" s="75">
        <v>41274</v>
      </c>
      <c r="B34" s="77">
        <v>12</v>
      </c>
      <c r="C34" s="77" t="s">
        <v>80</v>
      </c>
      <c r="D34" s="40">
        <v>7465</v>
      </c>
      <c r="E34" s="40">
        <v>65</v>
      </c>
      <c r="F34" s="40"/>
    </row>
    <row r="35" spans="1:6" ht="14.4" customHeight="1" x14ac:dyDescent="0.3">
      <c r="A35" s="76"/>
      <c r="B35" s="78"/>
      <c r="C35" s="78"/>
      <c r="D35" s="41">
        <v>3390</v>
      </c>
      <c r="E35" s="41"/>
      <c r="F35" s="41">
        <v>65</v>
      </c>
    </row>
    <row r="36" spans="1:6" ht="14.4" customHeight="1" x14ac:dyDescent="0.3">
      <c r="A36" s="75">
        <v>41274</v>
      </c>
      <c r="B36" s="77">
        <v>13</v>
      </c>
      <c r="C36" s="77" t="s">
        <v>81</v>
      </c>
      <c r="D36" s="40">
        <v>6110</v>
      </c>
      <c r="E36" s="40">
        <v>15200</v>
      </c>
      <c r="F36" s="40"/>
    </row>
    <row r="37" spans="1:6" ht="14.4" customHeight="1" x14ac:dyDescent="0.3">
      <c r="A37" s="76"/>
      <c r="B37" s="78"/>
      <c r="C37" s="78"/>
      <c r="D37" s="41">
        <v>5330</v>
      </c>
      <c r="E37" s="41"/>
      <c r="F37" s="41">
        <v>15200</v>
      </c>
    </row>
    <row r="38" spans="1:6" ht="14.4" customHeight="1" x14ac:dyDescent="0.3">
      <c r="A38" s="75">
        <v>41274</v>
      </c>
      <c r="B38" s="77">
        <v>14</v>
      </c>
      <c r="C38" s="77" t="s">
        <v>82</v>
      </c>
      <c r="D38" s="41">
        <v>5330</v>
      </c>
      <c r="E38" s="41">
        <v>9000</v>
      </c>
      <c r="F38" s="41"/>
    </row>
    <row r="39" spans="1:6" ht="14.4" customHeight="1" x14ac:dyDescent="0.3">
      <c r="A39" s="76"/>
      <c r="B39" s="78"/>
      <c r="C39" s="78"/>
      <c r="D39" s="41">
        <v>7100</v>
      </c>
      <c r="E39" s="41"/>
      <c r="F39" s="41">
        <v>9000</v>
      </c>
    </row>
    <row r="40" spans="1:6" ht="14.4" customHeight="1" x14ac:dyDescent="0.3">
      <c r="A40" s="75">
        <v>41274</v>
      </c>
      <c r="B40" s="77">
        <v>15</v>
      </c>
      <c r="C40" s="77" t="s">
        <v>83</v>
      </c>
      <c r="D40" s="40">
        <v>5330</v>
      </c>
      <c r="E40" s="40">
        <v>530</v>
      </c>
      <c r="F40" s="40"/>
    </row>
    <row r="41" spans="1:6" ht="14.4" customHeight="1" x14ac:dyDescent="0.3">
      <c r="A41" s="76"/>
      <c r="B41" s="78"/>
      <c r="C41" s="78"/>
      <c r="D41" s="41">
        <v>7320</v>
      </c>
      <c r="E41" s="41"/>
      <c r="F41" s="41">
        <v>530</v>
      </c>
    </row>
    <row r="42" spans="1:6" ht="14.4" customHeight="1" x14ac:dyDescent="0.3">
      <c r="A42" s="75">
        <v>41274</v>
      </c>
      <c r="B42" s="77">
        <v>16</v>
      </c>
      <c r="C42" s="77" t="s">
        <v>84</v>
      </c>
      <c r="D42" s="41">
        <v>5330</v>
      </c>
      <c r="E42" s="41">
        <v>810</v>
      </c>
      <c r="F42" s="41"/>
    </row>
    <row r="43" spans="1:6" ht="14.4" customHeight="1" x14ac:dyDescent="0.3">
      <c r="A43" s="76"/>
      <c r="B43" s="78"/>
      <c r="C43" s="78"/>
      <c r="D43" s="41">
        <v>7410</v>
      </c>
      <c r="E43" s="41"/>
      <c r="F43" s="41">
        <v>810</v>
      </c>
    </row>
    <row r="44" spans="1:6" ht="14.4" customHeight="1" x14ac:dyDescent="0.3">
      <c r="A44" s="75">
        <v>41274</v>
      </c>
      <c r="B44" s="77">
        <v>17</v>
      </c>
      <c r="C44" s="77" t="s">
        <v>85</v>
      </c>
      <c r="D44" s="40">
        <v>5330</v>
      </c>
      <c r="E44" s="40">
        <v>65</v>
      </c>
      <c r="F44" s="40"/>
    </row>
    <row r="45" spans="1:6" ht="14.4" customHeight="1" x14ac:dyDescent="0.3">
      <c r="A45" s="76"/>
      <c r="B45" s="78"/>
      <c r="C45" s="78"/>
      <c r="D45" s="41">
        <v>7465</v>
      </c>
      <c r="E45" s="41"/>
      <c r="F45" s="41">
        <v>65</v>
      </c>
    </row>
    <row r="46" spans="1:6" ht="14.4" customHeight="1" x14ac:dyDescent="0.3">
      <c r="A46" s="75">
        <v>41274</v>
      </c>
      <c r="B46" s="77">
        <v>18</v>
      </c>
      <c r="C46" s="77" t="s">
        <v>86</v>
      </c>
      <c r="D46" s="41">
        <v>9210</v>
      </c>
      <c r="E46" s="41">
        <v>719</v>
      </c>
      <c r="F46" s="41"/>
    </row>
    <row r="47" spans="1:6" ht="14.4" customHeight="1" x14ac:dyDescent="0.3">
      <c r="A47" s="76"/>
      <c r="B47" s="78"/>
      <c r="C47" s="78"/>
      <c r="D47" s="41">
        <v>3310</v>
      </c>
      <c r="E47" s="41"/>
      <c r="F47" s="41">
        <v>719</v>
      </c>
    </row>
    <row r="48" spans="1:6" ht="14.4" customHeight="1" x14ac:dyDescent="0.3">
      <c r="A48" s="75">
        <v>41274</v>
      </c>
      <c r="B48" s="77">
        <v>19</v>
      </c>
      <c r="C48" s="77" t="s">
        <v>87</v>
      </c>
      <c r="D48" s="40">
        <v>5330</v>
      </c>
      <c r="E48" s="40">
        <v>719</v>
      </c>
      <c r="F48" s="40"/>
    </row>
    <row r="49" spans="1:6" ht="14.4" customHeight="1" x14ac:dyDescent="0.3">
      <c r="A49" s="76"/>
      <c r="B49" s="78"/>
      <c r="C49" s="78"/>
      <c r="D49" s="41">
        <v>9210</v>
      </c>
      <c r="E49" s="41"/>
      <c r="F49" s="41">
        <v>719</v>
      </c>
    </row>
    <row r="50" spans="1:6" ht="14.4" customHeight="1" x14ac:dyDescent="0.3">
      <c r="A50" s="75">
        <v>41274</v>
      </c>
      <c r="B50" s="77">
        <v>20</v>
      </c>
      <c r="C50" s="77" t="s">
        <v>88</v>
      </c>
      <c r="D50" s="40">
        <v>5330</v>
      </c>
      <c r="E50" s="40">
        <v>4076</v>
      </c>
      <c r="F50" s="40"/>
    </row>
    <row r="51" spans="1:6" ht="14.4" customHeight="1" x14ac:dyDescent="0.3">
      <c r="A51" s="76"/>
      <c r="B51" s="78"/>
      <c r="C51" s="78"/>
      <c r="D51" s="41">
        <v>5310</v>
      </c>
      <c r="E51" s="41"/>
      <c r="F51" s="41">
        <v>4076</v>
      </c>
    </row>
    <row r="52" spans="1:6" ht="14.4" customHeight="1" x14ac:dyDescent="0.3">
      <c r="A52" s="75"/>
      <c r="B52" s="77"/>
      <c r="C52" s="77"/>
      <c r="D52" s="40"/>
      <c r="E52" s="40"/>
      <c r="F52" s="40"/>
    </row>
    <row r="53" spans="1:6" ht="14.4" customHeight="1" x14ac:dyDescent="0.3">
      <c r="A53" s="80"/>
      <c r="B53" s="79"/>
      <c r="C53" s="79"/>
      <c r="D53" s="42"/>
      <c r="E53" s="42"/>
      <c r="F53" s="42"/>
    </row>
    <row r="54" spans="1:6" x14ac:dyDescent="0.3">
      <c r="A54" s="75"/>
      <c r="B54" s="32"/>
      <c r="C54" s="81" t="s">
        <v>1</v>
      </c>
      <c r="D54" s="77"/>
      <c r="E54" s="77">
        <f>SUM(E4:E53)</f>
        <v>81904</v>
      </c>
      <c r="F54" s="77">
        <v>81904</v>
      </c>
    </row>
    <row r="55" spans="1:6" x14ac:dyDescent="0.3">
      <c r="A55" s="80"/>
      <c r="B55" s="33"/>
      <c r="C55" s="82"/>
      <c r="D55" s="79"/>
      <c r="E55" s="79"/>
      <c r="F55" s="79"/>
    </row>
  </sheetData>
  <mergeCells count="69">
    <mergeCell ref="F54:F55"/>
    <mergeCell ref="A50:A51"/>
    <mergeCell ref="B50:B51"/>
    <mergeCell ref="C50:C51"/>
    <mergeCell ref="A52:A53"/>
    <mergeCell ref="B52:B53"/>
    <mergeCell ref="C52:C53"/>
    <mergeCell ref="A54:A55"/>
    <mergeCell ref="C54:C55"/>
    <mergeCell ref="D54:D55"/>
    <mergeCell ref="E54:E55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18:A20"/>
    <mergeCell ref="B18:B20"/>
    <mergeCell ref="C18:C20"/>
    <mergeCell ref="A23:A25"/>
    <mergeCell ref="B23:B25"/>
    <mergeCell ref="C23:C25"/>
    <mergeCell ref="B21:B22"/>
    <mergeCell ref="A21:A22"/>
    <mergeCell ref="C21:C22"/>
    <mergeCell ref="A11:A15"/>
    <mergeCell ref="B11:B15"/>
    <mergeCell ref="C11:C15"/>
    <mergeCell ref="A16:A17"/>
    <mergeCell ref="B16:B17"/>
    <mergeCell ref="C16:C17"/>
    <mergeCell ref="A1:F1"/>
    <mergeCell ref="A4:A8"/>
    <mergeCell ref="B4:B8"/>
    <mergeCell ref="C4:C8"/>
    <mergeCell ref="A9:A10"/>
    <mergeCell ref="B9:B10"/>
    <mergeCell ref="C9:C10"/>
  </mergeCells>
  <conditionalFormatting sqref="E54:E55">
    <cfRule type="cellIs" dxfId="562" priority="4" operator="lessThan">
      <formula>81904</formula>
    </cfRule>
    <cfRule type="cellIs" dxfId="561" priority="5" operator="greaterThan">
      <formula>81904</formula>
    </cfRule>
    <cfRule type="cellIs" dxfId="560" priority="6" operator="equal">
      <formula>81904</formula>
    </cfRule>
    <cfRule type="cellIs" dxfId="559" priority="10" operator="equal">
      <formula>76917</formula>
    </cfRule>
    <cfRule type="cellIs" dxfId="558" priority="11" operator="lessThan">
      <formula>76917</formula>
    </cfRule>
    <cfRule type="cellIs" dxfId="557" priority="12" operator="greaterThan">
      <formula>76917</formula>
    </cfRule>
    <cfRule type="cellIs" dxfId="556" priority="17" operator="lessThan">
      <formula>77025</formula>
    </cfRule>
    <cfRule type="cellIs" dxfId="555" priority="18" operator="greaterThan">
      <formula>77025</formula>
    </cfRule>
    <cfRule type="cellIs" dxfId="554" priority="19" operator="equal">
      <formula>77025</formula>
    </cfRule>
    <cfRule type="cellIs" dxfId="553" priority="22" operator="lessThan">
      <formula>72962</formula>
    </cfRule>
    <cfRule type="cellIs" dxfId="552" priority="23" operator="greaterThan">
      <formula>72962</formula>
    </cfRule>
    <cfRule type="cellIs" dxfId="551" priority="26" operator="equal">
      <formula>72962</formula>
    </cfRule>
  </conditionalFormatting>
  <conditionalFormatting sqref="F54:F55">
    <cfRule type="cellIs" dxfId="550" priority="1" operator="lessThan">
      <formula>81904</formula>
    </cfRule>
    <cfRule type="cellIs" dxfId="549" priority="2" operator="greaterThan">
      <formula>81904</formula>
    </cfRule>
    <cfRule type="cellIs" dxfId="548" priority="3" operator="equal">
      <formula>81904</formula>
    </cfRule>
    <cfRule type="cellIs" dxfId="547" priority="7" operator="equal">
      <formula>76917</formula>
    </cfRule>
    <cfRule type="cellIs" dxfId="546" priority="8" operator="lessThan">
      <formula>76917</formula>
    </cfRule>
    <cfRule type="cellIs" dxfId="545" priority="9" operator="greaterThan">
      <formula>76917</formula>
    </cfRule>
    <cfRule type="cellIs" dxfId="544" priority="13" operator="lessThan">
      <formula>77025</formula>
    </cfRule>
    <cfRule type="cellIs" dxfId="543" priority="14" operator="greaterThan">
      <formula>77025</formula>
    </cfRule>
    <cfRule type="cellIs" dxfId="542" priority="15" operator="equal">
      <formula>77025</formula>
    </cfRule>
    <cfRule type="cellIs" dxfId="541" priority="16" operator="equal">
      <formula>77025</formula>
    </cfRule>
    <cfRule type="cellIs" dxfId="540" priority="20" operator="lessThan">
      <formula>72962</formula>
    </cfRule>
    <cfRule type="cellIs" dxfId="539" priority="21" operator="greaterThan">
      <formula>72962</formula>
    </cfRule>
    <cfRule type="cellIs" dxfId="538" priority="24" operator="equal">
      <formula>72962</formula>
    </cfRule>
    <cfRule type="cellIs" dxfId="537" priority="25" operator="equal">
      <formula>72962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125"/>
  <sheetViews>
    <sheetView topLeftCell="A58" workbookViewId="0">
      <selection activeCell="J18" sqref="J18"/>
    </sheetView>
  </sheetViews>
  <sheetFormatPr defaultColWidth="9.109375" defaultRowHeight="14.4" x14ac:dyDescent="0.3"/>
  <cols>
    <col min="1" max="1" width="3.33203125" style="52" customWidth="1"/>
    <col min="2" max="2" width="4.5546875" style="52" customWidth="1"/>
    <col min="3" max="3" width="8.109375" style="52" customWidth="1"/>
    <col min="4" max="4" width="3.88671875" style="52" customWidth="1"/>
    <col min="5" max="5" width="7" style="52" customWidth="1"/>
    <col min="6" max="6" width="2.33203125" style="52" customWidth="1"/>
    <col min="7" max="7" width="2" style="52" customWidth="1"/>
    <col min="8" max="8" width="2.33203125" style="52" customWidth="1"/>
    <col min="9" max="9" width="3.44140625" style="52" customWidth="1"/>
    <col min="10" max="10" width="12.33203125" style="52" customWidth="1"/>
    <col min="11" max="11" width="3.6640625" style="52" customWidth="1"/>
    <col min="12" max="12" width="7.6640625" style="52" customWidth="1"/>
    <col min="13" max="13" width="2.109375" style="52" customWidth="1"/>
    <col min="14" max="14" width="2.5546875" style="52" customWidth="1"/>
    <col min="15" max="15" width="2.88671875" style="52" customWidth="1"/>
    <col min="16" max="16" width="4.44140625" style="52" customWidth="1"/>
    <col min="17" max="17" width="9.109375" style="52"/>
    <col min="18" max="18" width="3.88671875" style="52" customWidth="1"/>
    <col min="19" max="19" width="8" style="52" customWidth="1"/>
    <col min="20" max="20" width="2.5546875" style="52" customWidth="1"/>
    <col min="21" max="16384" width="9.109375" style="52"/>
  </cols>
  <sheetData>
    <row r="1" spans="1:37" x14ac:dyDescent="0.3">
      <c r="A1" s="49"/>
      <c r="B1" s="49"/>
      <c r="C1" s="49"/>
      <c r="D1" s="49"/>
      <c r="E1" s="49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x14ac:dyDescent="0.3">
      <c r="A2" s="53" t="s">
        <v>2</v>
      </c>
      <c r="B2" s="53"/>
      <c r="C2" s="83">
        <v>1110</v>
      </c>
      <c r="D2" s="83"/>
      <c r="E2" s="83"/>
      <c r="F2" s="54" t="s">
        <v>125</v>
      </c>
      <c r="G2" s="51"/>
      <c r="H2" s="53" t="s">
        <v>2</v>
      </c>
      <c r="I2" s="53"/>
      <c r="J2" s="83">
        <v>1210</v>
      </c>
      <c r="K2" s="83"/>
      <c r="L2" s="83"/>
      <c r="M2" s="54" t="s">
        <v>125</v>
      </c>
      <c r="N2" s="54"/>
      <c r="O2" s="53" t="s">
        <v>2</v>
      </c>
      <c r="P2" s="53"/>
      <c r="Q2" s="83">
        <v>1410</v>
      </c>
      <c r="R2" s="83"/>
      <c r="S2" s="83"/>
      <c r="T2" s="54" t="s">
        <v>125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x14ac:dyDescent="0.3">
      <c r="A3" s="50"/>
      <c r="B3" s="50" t="s">
        <v>119</v>
      </c>
      <c r="C3" s="55"/>
      <c r="D3" s="84"/>
      <c r="E3" s="85"/>
      <c r="F3" s="50"/>
      <c r="G3" s="51"/>
      <c r="H3" s="50"/>
      <c r="I3" s="50" t="s">
        <v>119</v>
      </c>
      <c r="J3" s="55"/>
      <c r="K3" s="84"/>
      <c r="L3" s="85"/>
      <c r="M3" s="50"/>
      <c r="N3" s="50"/>
      <c r="O3" s="50"/>
      <c r="P3" s="50" t="s">
        <v>119</v>
      </c>
      <c r="Q3" s="55">
        <v>0</v>
      </c>
      <c r="R3" s="84"/>
      <c r="S3" s="85"/>
      <c r="T3" s="5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customHeight="1" x14ac:dyDescent="0.3">
      <c r="A4" s="50"/>
      <c r="B4" s="50" t="s">
        <v>116</v>
      </c>
      <c r="C4" s="59"/>
      <c r="D4" s="62" t="s">
        <v>117</v>
      </c>
      <c r="E4" s="59"/>
      <c r="F4" s="50"/>
      <c r="G4" s="51"/>
      <c r="H4" s="50"/>
      <c r="I4" s="50" t="s">
        <v>132</v>
      </c>
      <c r="J4" s="59"/>
      <c r="K4" s="62" t="s">
        <v>133</v>
      </c>
      <c r="L4" s="59"/>
      <c r="M4" s="50"/>
      <c r="N4" s="50"/>
      <c r="O4" s="50"/>
      <c r="P4" s="50" t="s">
        <v>118</v>
      </c>
      <c r="Q4" s="59"/>
      <c r="R4" s="62" t="s">
        <v>132</v>
      </c>
      <c r="S4" s="59"/>
      <c r="T4" s="5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x14ac:dyDescent="0.3">
      <c r="A5" s="50"/>
      <c r="B5" s="50"/>
      <c r="C5" s="60"/>
      <c r="D5" s="59" t="s">
        <v>120</v>
      </c>
      <c r="E5" s="59"/>
      <c r="F5"/>
      <c r="G5" s="51"/>
      <c r="H5" s="50"/>
      <c r="I5" s="50"/>
      <c r="J5" s="60"/>
      <c r="K5" s="59" t="s">
        <v>134</v>
      </c>
      <c r="L5" s="59"/>
      <c r="M5"/>
      <c r="N5"/>
      <c r="O5" s="50"/>
      <c r="P5" s="50"/>
      <c r="Q5" s="60"/>
      <c r="R5" s="59"/>
      <c r="S5" s="59"/>
      <c r="T5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3">
      <c r="A6" s="50"/>
      <c r="B6" s="50"/>
      <c r="C6" s="60"/>
      <c r="D6" s="59"/>
      <c r="E6" s="54"/>
      <c r="F6" s="50"/>
      <c r="G6" s="51"/>
      <c r="H6" s="50"/>
      <c r="I6" s="50"/>
      <c r="J6" s="60"/>
      <c r="K6" s="59" t="s">
        <v>139</v>
      </c>
      <c r="L6" s="54"/>
      <c r="M6" s="50"/>
      <c r="N6" s="50"/>
      <c r="O6" s="50"/>
      <c r="P6" s="50"/>
      <c r="Q6" s="60"/>
      <c r="R6" s="59"/>
      <c r="S6" s="54"/>
      <c r="T6" s="5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x14ac:dyDescent="0.3">
      <c r="A7" s="50"/>
      <c r="B7" s="50"/>
      <c r="C7" s="57"/>
      <c r="D7" s="61"/>
      <c r="E7" s="58"/>
      <c r="F7"/>
      <c r="G7" s="51"/>
      <c r="H7" s="50"/>
      <c r="I7" s="50"/>
      <c r="J7" s="57"/>
      <c r="K7" s="61"/>
      <c r="L7" s="58"/>
      <c r="M7"/>
      <c r="N7"/>
      <c r="O7" s="50"/>
      <c r="P7" s="50"/>
      <c r="Q7" s="57"/>
      <c r="R7" s="61"/>
      <c r="S7" s="58"/>
      <c r="T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x14ac:dyDescent="0.3">
      <c r="A8" s="50"/>
      <c r="B8" s="50" t="s">
        <v>121</v>
      </c>
      <c r="C8" s="65">
        <f>SUM(C4:C7)</f>
        <v>0</v>
      </c>
      <c r="D8" s="56" t="s">
        <v>121</v>
      </c>
      <c r="E8" s="63">
        <f>SUM(E4:E7)</f>
        <v>0</v>
      </c>
      <c r="F8" s="50"/>
      <c r="G8" s="51"/>
      <c r="H8" s="50"/>
      <c r="I8" s="50" t="s">
        <v>121</v>
      </c>
      <c r="J8" s="65">
        <f>SUM(J4:J7)</f>
        <v>0</v>
      </c>
      <c r="K8" s="56" t="s">
        <v>121</v>
      </c>
      <c r="L8" s="63">
        <f>SUM(L4:L7)</f>
        <v>0</v>
      </c>
      <c r="M8" s="50"/>
      <c r="N8" s="50"/>
      <c r="O8" s="50"/>
      <c r="P8" s="50" t="s">
        <v>121</v>
      </c>
      <c r="Q8" s="65">
        <f>SUM(Q4:Q7)</f>
        <v>0</v>
      </c>
      <c r="R8" s="56" t="s">
        <v>121</v>
      </c>
      <c r="S8" s="63">
        <f>SUM(S4:S7)</f>
        <v>0</v>
      </c>
      <c r="T8" s="50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3">
      <c r="A9" s="50"/>
      <c r="B9" s="50" t="s">
        <v>119</v>
      </c>
      <c r="C9" s="64"/>
      <c r="D9" s="50"/>
      <c r="E9" s="59"/>
      <c r="F9" s="50"/>
      <c r="G9" s="51"/>
      <c r="H9" s="50"/>
      <c r="I9" s="50" t="s">
        <v>119</v>
      </c>
      <c r="J9" s="64"/>
      <c r="K9" s="50"/>
      <c r="L9" s="59"/>
      <c r="M9" s="50"/>
      <c r="N9" s="50"/>
      <c r="O9" s="50"/>
      <c r="P9" s="50" t="s">
        <v>119</v>
      </c>
      <c r="Q9" s="64"/>
      <c r="R9" s="50"/>
      <c r="S9" s="59"/>
      <c r="T9" s="50"/>
      <c r="U9" s="51"/>
      <c r="V9" s="51"/>
      <c r="W9" s="51"/>
      <c r="X9" s="66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21" customHeight="1" x14ac:dyDescent="0.3">
      <c r="A10" s="50"/>
      <c r="B10" s="50"/>
      <c r="C10" s="50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21" customHeight="1" x14ac:dyDescent="0.3">
      <c r="A11" s="53" t="s">
        <v>2</v>
      </c>
      <c r="B11" s="53"/>
      <c r="C11" s="83">
        <v>1640</v>
      </c>
      <c r="D11" s="83"/>
      <c r="E11" s="83"/>
      <c r="F11" s="54" t="s">
        <v>125</v>
      </c>
      <c r="G11" s="51"/>
      <c r="H11" s="53" t="s">
        <v>2</v>
      </c>
      <c r="I11" s="53"/>
      <c r="J11" s="83">
        <v>2150</v>
      </c>
      <c r="K11" s="83"/>
      <c r="L11" s="83"/>
      <c r="M11" s="54" t="s">
        <v>125</v>
      </c>
      <c r="N11" s="54"/>
      <c r="O11" s="53" t="s">
        <v>2</v>
      </c>
      <c r="P11" s="53"/>
      <c r="Q11" s="83">
        <v>3110</v>
      </c>
      <c r="R11" s="83"/>
      <c r="S11" s="83"/>
      <c r="T11" s="54" t="s">
        <v>125</v>
      </c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21" customHeight="1" x14ac:dyDescent="0.3">
      <c r="A12" s="50"/>
      <c r="B12" s="50" t="s">
        <v>119</v>
      </c>
      <c r="C12" s="55"/>
      <c r="D12" s="84"/>
      <c r="E12" s="85"/>
      <c r="F12" s="50"/>
      <c r="G12" s="51"/>
      <c r="H12" s="50"/>
      <c r="I12" s="50" t="s">
        <v>119</v>
      </c>
      <c r="J12" s="55">
        <v>0</v>
      </c>
      <c r="K12" s="84"/>
      <c r="L12" s="85"/>
      <c r="M12" s="50"/>
      <c r="N12" s="50"/>
      <c r="O12" s="50"/>
      <c r="P12" s="50"/>
      <c r="Q12" s="55"/>
      <c r="R12" s="67" t="s">
        <v>135</v>
      </c>
      <c r="S12" s="68"/>
      <c r="T12" s="50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21" customHeight="1" x14ac:dyDescent="0.3">
      <c r="A13" s="50"/>
      <c r="B13" s="50"/>
      <c r="C13" s="59"/>
      <c r="D13" s="62" t="s">
        <v>116</v>
      </c>
      <c r="E13" s="59"/>
      <c r="F13" s="50"/>
      <c r="G13" s="51"/>
      <c r="H13" s="50"/>
      <c r="I13" s="50" t="s">
        <v>133</v>
      </c>
      <c r="J13" s="59"/>
      <c r="K13" s="62"/>
      <c r="L13" s="59"/>
      <c r="M13" s="50"/>
      <c r="N13" s="50"/>
      <c r="O13" s="50"/>
      <c r="P13" s="50" t="s">
        <v>117</v>
      </c>
      <c r="Q13" s="59"/>
      <c r="R13" s="62"/>
      <c r="S13" s="59"/>
      <c r="T13" s="50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21" customHeight="1" x14ac:dyDescent="0.3">
      <c r="A14" s="50"/>
      <c r="B14" s="50"/>
      <c r="C14" s="60"/>
      <c r="D14" s="59" t="s">
        <v>118</v>
      </c>
      <c r="E14" s="59"/>
      <c r="F14"/>
      <c r="G14" s="51"/>
      <c r="H14" s="50"/>
      <c r="I14" s="50" t="s">
        <v>138</v>
      </c>
      <c r="J14" s="60"/>
      <c r="K14" s="59"/>
      <c r="L14" s="59"/>
      <c r="M14"/>
      <c r="N14"/>
      <c r="O14" s="50"/>
      <c r="P14" s="50"/>
      <c r="Q14" s="60"/>
      <c r="R14" s="59"/>
      <c r="S14" s="59"/>
      <c r="T14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21" customHeight="1" x14ac:dyDescent="0.3">
      <c r="A15" s="50"/>
      <c r="B15" s="50"/>
      <c r="C15" s="60"/>
      <c r="D15" s="59"/>
      <c r="E15" s="54"/>
      <c r="F15" s="50"/>
      <c r="G15" s="51"/>
      <c r="H15" s="50"/>
      <c r="I15" s="50"/>
      <c r="J15" s="60"/>
      <c r="K15" s="59"/>
      <c r="L15" s="54"/>
      <c r="M15" s="50"/>
      <c r="N15" s="50"/>
      <c r="O15" s="50"/>
      <c r="P15" s="50"/>
      <c r="Q15" s="60"/>
      <c r="R15" s="59"/>
      <c r="S15" s="54"/>
      <c r="T15" s="50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21" customHeight="1" x14ac:dyDescent="0.3">
      <c r="A16" s="50"/>
      <c r="B16" s="50"/>
      <c r="C16" s="57"/>
      <c r="D16" s="61"/>
      <c r="E16" s="58"/>
      <c r="F16"/>
      <c r="G16" s="51"/>
      <c r="H16" s="50"/>
      <c r="I16" s="50"/>
      <c r="J16" s="57"/>
      <c r="K16" s="61"/>
      <c r="L16" s="58"/>
      <c r="M16"/>
      <c r="N16"/>
      <c r="O16" s="50"/>
      <c r="P16" s="50"/>
      <c r="Q16" s="57"/>
      <c r="R16" s="61"/>
      <c r="S16" s="58"/>
      <c r="T16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21" customHeight="1" x14ac:dyDescent="0.3">
      <c r="A17" s="50"/>
      <c r="B17" s="50" t="s">
        <v>121</v>
      </c>
      <c r="C17" s="65">
        <f>SUM(C13:C16)</f>
        <v>0</v>
      </c>
      <c r="D17" s="56" t="s">
        <v>121</v>
      </c>
      <c r="E17" s="63">
        <f>SUM(E13:E16)</f>
        <v>0</v>
      </c>
      <c r="F17" s="50"/>
      <c r="G17" s="51"/>
      <c r="H17" s="50"/>
      <c r="I17" s="50" t="s">
        <v>121</v>
      </c>
      <c r="J17" s="65">
        <f>SUM(J13:J16)</f>
        <v>0</v>
      </c>
      <c r="K17" s="56" t="s">
        <v>121</v>
      </c>
      <c r="L17" s="63">
        <f>SUM(L13:L16)</f>
        <v>0</v>
      </c>
      <c r="M17" s="50"/>
      <c r="N17" s="50"/>
      <c r="O17" s="50"/>
      <c r="P17" s="50" t="s">
        <v>121</v>
      </c>
      <c r="Q17" s="65">
        <f>SUM(Q13:Q16)</f>
        <v>0</v>
      </c>
      <c r="R17" s="56" t="s">
        <v>121</v>
      </c>
      <c r="S17" s="63">
        <f>SUM(S13:S16)</f>
        <v>0</v>
      </c>
      <c r="T17" s="50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21" customHeight="1" x14ac:dyDescent="0.3">
      <c r="A18" s="50"/>
      <c r="B18" s="50" t="s">
        <v>119</v>
      </c>
      <c r="C18" s="64"/>
      <c r="D18" s="50"/>
      <c r="E18" s="59"/>
      <c r="F18" s="50"/>
      <c r="G18" s="51"/>
      <c r="H18" s="50"/>
      <c r="I18" s="50" t="s">
        <v>119</v>
      </c>
      <c r="J18" s="64"/>
      <c r="K18" s="50"/>
      <c r="L18" s="59"/>
      <c r="M18" s="50"/>
      <c r="N18" s="50"/>
      <c r="O18" s="50"/>
      <c r="P18" s="50"/>
      <c r="Q18" s="64"/>
      <c r="R18" s="50" t="s">
        <v>135</v>
      </c>
      <c r="S18" s="59">
        <v>0</v>
      </c>
      <c r="T18" s="50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21" customHeight="1" x14ac:dyDescent="0.3">
      <c r="A19" s="50"/>
      <c r="B19" s="50"/>
      <c r="C19" s="50"/>
      <c r="D19" s="50"/>
      <c r="E19" s="50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21" customHeight="1" x14ac:dyDescent="0.3">
      <c r="A20" s="53" t="s">
        <v>2</v>
      </c>
      <c r="B20" s="53"/>
      <c r="C20" s="83">
        <v>3130</v>
      </c>
      <c r="D20" s="83"/>
      <c r="E20" s="83"/>
      <c r="F20" s="54" t="s">
        <v>125</v>
      </c>
      <c r="G20" s="51"/>
      <c r="H20" s="53" t="s">
        <v>2</v>
      </c>
      <c r="I20" s="53"/>
      <c r="J20" s="83">
        <v>3210</v>
      </c>
      <c r="K20" s="83"/>
      <c r="L20" s="83"/>
      <c r="M20" s="54" t="s">
        <v>125</v>
      </c>
      <c r="N20" s="54"/>
      <c r="O20" s="53" t="s">
        <v>2</v>
      </c>
      <c r="P20" s="53"/>
      <c r="Q20" s="83">
        <v>3320</v>
      </c>
      <c r="R20" s="83"/>
      <c r="S20" s="83"/>
      <c r="T20" s="54" t="s">
        <v>125</v>
      </c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21" customHeight="1" x14ac:dyDescent="0.3">
      <c r="A21" s="50"/>
      <c r="B21" s="50"/>
      <c r="C21" s="55"/>
      <c r="D21" s="67" t="s">
        <v>135</v>
      </c>
      <c r="E21" s="68"/>
      <c r="F21" s="50"/>
      <c r="G21" s="51"/>
      <c r="H21" s="50"/>
      <c r="I21" s="50"/>
      <c r="J21" s="55"/>
      <c r="K21" s="67" t="s">
        <v>135</v>
      </c>
      <c r="L21" s="68"/>
      <c r="M21" s="50"/>
      <c r="N21" s="50"/>
      <c r="O21" s="50"/>
      <c r="P21" s="50"/>
      <c r="Q21" s="55"/>
      <c r="R21" s="67" t="s">
        <v>135</v>
      </c>
      <c r="S21" s="68"/>
      <c r="T21" s="50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21" customHeight="1" x14ac:dyDescent="0.3">
      <c r="A22" s="50"/>
      <c r="B22" s="50" t="s">
        <v>137</v>
      </c>
      <c r="C22" s="59"/>
      <c r="D22" s="62" t="s">
        <v>136</v>
      </c>
      <c r="E22" s="59"/>
      <c r="F22" s="50"/>
      <c r="G22" s="51"/>
      <c r="H22" s="50"/>
      <c r="I22" s="50"/>
      <c r="J22" s="59"/>
      <c r="K22" s="62"/>
      <c r="L22" s="59"/>
      <c r="M22" s="50"/>
      <c r="N22" s="50"/>
      <c r="O22" s="50"/>
      <c r="P22" s="50" t="s">
        <v>134</v>
      </c>
      <c r="Q22" s="59"/>
      <c r="R22" s="62" t="s">
        <v>137</v>
      </c>
      <c r="S22" s="59"/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1" customHeight="1" x14ac:dyDescent="0.3">
      <c r="A23" s="50"/>
      <c r="B23" s="50" t="s">
        <v>120</v>
      </c>
      <c r="C23" s="60"/>
      <c r="D23" s="59"/>
      <c r="E23" s="59"/>
      <c r="F23"/>
      <c r="G23" s="51"/>
      <c r="H23" s="50"/>
      <c r="I23" s="50"/>
      <c r="J23" s="60"/>
      <c r="K23" s="59"/>
      <c r="L23" s="59"/>
      <c r="M23"/>
      <c r="N23"/>
      <c r="O23" s="50"/>
      <c r="P23" s="50"/>
      <c r="Q23" s="60"/>
      <c r="R23" s="59"/>
      <c r="S23" s="59"/>
      <c r="T2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1" customHeight="1" x14ac:dyDescent="0.3">
      <c r="A24" s="50"/>
      <c r="B24" s="50"/>
      <c r="C24" s="60"/>
      <c r="D24" s="59"/>
      <c r="E24" s="54"/>
      <c r="F24" s="50"/>
      <c r="G24" s="51"/>
      <c r="H24" s="50"/>
      <c r="I24" s="50"/>
      <c r="J24" s="60"/>
      <c r="K24" s="59"/>
      <c r="L24" s="54"/>
      <c r="M24" s="50"/>
      <c r="N24" s="50"/>
      <c r="O24" s="50"/>
      <c r="P24" s="50"/>
      <c r="Q24" s="60"/>
      <c r="R24" s="59"/>
      <c r="S24" s="54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1" customHeight="1" x14ac:dyDescent="0.3">
      <c r="A25" s="50"/>
      <c r="B25" s="50"/>
      <c r="C25" s="57"/>
      <c r="D25" s="61"/>
      <c r="E25" s="58"/>
      <c r="F25"/>
      <c r="G25" s="51"/>
      <c r="H25" s="50"/>
      <c r="I25" s="50"/>
      <c r="J25" s="57"/>
      <c r="K25" s="61"/>
      <c r="L25" s="58"/>
      <c r="M25"/>
      <c r="N25"/>
      <c r="O25" s="50"/>
      <c r="P25" s="50"/>
      <c r="Q25" s="57"/>
      <c r="R25" s="61"/>
      <c r="S25" s="58"/>
      <c r="T2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1" customHeight="1" x14ac:dyDescent="0.3">
      <c r="A26" s="50"/>
      <c r="B26" s="50" t="s">
        <v>121</v>
      </c>
      <c r="C26" s="65">
        <f>SUM(C22:C25)</f>
        <v>0</v>
      </c>
      <c r="D26" s="56" t="s">
        <v>121</v>
      </c>
      <c r="E26" s="63">
        <f>SUM(E22:E25)</f>
        <v>0</v>
      </c>
      <c r="F26" s="50"/>
      <c r="G26" s="51"/>
      <c r="H26" s="50"/>
      <c r="I26" s="50" t="s">
        <v>121</v>
      </c>
      <c r="J26" s="65">
        <f>SUM(J22:J25)</f>
        <v>0</v>
      </c>
      <c r="K26" s="56" t="s">
        <v>121</v>
      </c>
      <c r="L26" s="63">
        <f>SUM(L22:L25)</f>
        <v>0</v>
      </c>
      <c r="M26" s="50"/>
      <c r="N26" s="50"/>
      <c r="O26" s="50"/>
      <c r="P26" s="50" t="s">
        <v>121</v>
      </c>
      <c r="Q26" s="65">
        <f>SUM(Q22:Q25)</f>
        <v>0</v>
      </c>
      <c r="R26" s="56" t="s">
        <v>121</v>
      </c>
      <c r="S26" s="63">
        <f>SUM(S22:S25)</f>
        <v>0</v>
      </c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1" customHeight="1" x14ac:dyDescent="0.3">
      <c r="A27" s="50"/>
      <c r="B27" s="50"/>
      <c r="C27" s="64"/>
      <c r="D27" s="50" t="s">
        <v>135</v>
      </c>
      <c r="E27" s="59">
        <v>0</v>
      </c>
      <c r="F27" s="50"/>
      <c r="G27" s="51"/>
      <c r="H27" s="50"/>
      <c r="I27" s="50"/>
      <c r="J27" s="64"/>
      <c r="K27" s="50" t="s">
        <v>135</v>
      </c>
      <c r="L27" s="59"/>
      <c r="M27" s="50"/>
      <c r="N27" s="50"/>
      <c r="O27" s="50"/>
      <c r="P27" s="50"/>
      <c r="Q27" s="64"/>
      <c r="R27" s="50" t="s">
        <v>135</v>
      </c>
      <c r="S27" s="59">
        <v>0</v>
      </c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1" customHeight="1" x14ac:dyDescent="0.3">
      <c r="A28" s="50"/>
      <c r="B28" s="50"/>
      <c r="C28" s="50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1" customHeight="1" x14ac:dyDescent="0.3">
      <c r="A29" s="53" t="s">
        <v>2</v>
      </c>
      <c r="B29" s="53"/>
      <c r="C29" s="83">
        <v>3330</v>
      </c>
      <c r="D29" s="83"/>
      <c r="E29" s="83"/>
      <c r="F29" s="54" t="s">
        <v>125</v>
      </c>
      <c r="G29" s="51"/>
      <c r="H29" s="53" t="s">
        <v>2</v>
      </c>
      <c r="I29" s="53"/>
      <c r="J29" s="83">
        <v>3340</v>
      </c>
      <c r="K29" s="83"/>
      <c r="L29" s="83"/>
      <c r="M29" s="54" t="s">
        <v>125</v>
      </c>
      <c r="N29" s="54"/>
      <c r="O29" s="53" t="s">
        <v>2</v>
      </c>
      <c r="P29" s="53"/>
      <c r="Q29" s="83">
        <v>3390</v>
      </c>
      <c r="R29" s="83"/>
      <c r="S29" s="83"/>
      <c r="T29" s="54" t="s">
        <v>125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21" customHeight="1" x14ac:dyDescent="0.3">
      <c r="A30" s="50"/>
      <c r="B30" s="50"/>
      <c r="C30" s="55"/>
      <c r="D30" s="67" t="s">
        <v>135</v>
      </c>
      <c r="E30" s="68">
        <v>0</v>
      </c>
      <c r="F30" s="50"/>
      <c r="G30" s="51"/>
      <c r="H30" s="50"/>
      <c r="I30" s="50" t="s">
        <v>119</v>
      </c>
      <c r="J30" s="55">
        <v>0</v>
      </c>
      <c r="K30" s="84"/>
      <c r="L30" s="85"/>
      <c r="M30" s="50"/>
      <c r="N30" s="50"/>
      <c r="O30" s="50"/>
      <c r="P30" s="50"/>
      <c r="Q30" s="55"/>
      <c r="R30" s="67" t="s">
        <v>135</v>
      </c>
      <c r="S30" s="68">
        <v>0</v>
      </c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ht="21" customHeight="1" x14ac:dyDescent="0.3">
      <c r="A31" s="50"/>
      <c r="B31" s="50" t="s">
        <v>139</v>
      </c>
      <c r="C31" s="59"/>
      <c r="D31" s="62" t="s">
        <v>116</v>
      </c>
      <c r="E31" s="59"/>
      <c r="F31" s="50"/>
      <c r="G31" s="51"/>
      <c r="H31" s="50"/>
      <c r="I31" s="50" t="s">
        <v>133</v>
      </c>
      <c r="J31" s="59"/>
      <c r="K31" s="62"/>
      <c r="L31" s="59"/>
      <c r="M31" s="50"/>
      <c r="N31" s="50"/>
      <c r="O31" s="50"/>
      <c r="P31" s="50"/>
      <c r="Q31" s="59"/>
      <c r="R31" s="62" t="s">
        <v>142</v>
      </c>
      <c r="S31" s="59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ht="21" customHeight="1" x14ac:dyDescent="0.3">
      <c r="A32" s="50"/>
      <c r="B32" s="50"/>
      <c r="C32" s="60"/>
      <c r="D32" s="59" t="s">
        <v>118</v>
      </c>
      <c r="E32" s="59"/>
      <c r="F32"/>
      <c r="G32" s="51"/>
      <c r="H32" s="50"/>
      <c r="I32" s="50"/>
      <c r="J32" s="60"/>
      <c r="K32" s="59"/>
      <c r="L32" s="59"/>
      <c r="M32"/>
      <c r="N32"/>
      <c r="O32" s="50"/>
      <c r="P32" s="50"/>
      <c r="Q32" s="60"/>
      <c r="R32" s="59"/>
      <c r="S32" s="59"/>
      <c r="T3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ht="21" customHeight="1" x14ac:dyDescent="0.3">
      <c r="A33" s="50"/>
      <c r="B33" s="50"/>
      <c r="C33" s="60"/>
      <c r="D33" s="59"/>
      <c r="E33" s="54"/>
      <c r="F33" s="50"/>
      <c r="G33" s="51"/>
      <c r="H33" s="50"/>
      <c r="I33" s="50"/>
      <c r="J33" s="60"/>
      <c r="K33" s="59"/>
      <c r="L33" s="54"/>
      <c r="M33" s="50"/>
      <c r="N33" s="50"/>
      <c r="O33" s="50"/>
      <c r="P33" s="50"/>
      <c r="Q33" s="60"/>
      <c r="R33" s="59"/>
      <c r="S33" s="54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ht="21" customHeight="1" x14ac:dyDescent="0.3">
      <c r="A34" s="50"/>
      <c r="B34" s="50"/>
      <c r="C34" s="57"/>
      <c r="D34" s="61"/>
      <c r="E34" s="58"/>
      <c r="F34"/>
      <c r="G34" s="51"/>
      <c r="H34" s="50"/>
      <c r="I34" s="50"/>
      <c r="J34" s="57"/>
      <c r="K34" s="61"/>
      <c r="L34" s="58"/>
      <c r="M34"/>
      <c r="N34"/>
      <c r="O34" s="50"/>
      <c r="P34" s="50"/>
      <c r="Q34" s="57"/>
      <c r="R34" s="61"/>
      <c r="S34" s="58"/>
      <c r="T34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ht="21" customHeight="1" x14ac:dyDescent="0.3">
      <c r="A35" s="50"/>
      <c r="B35" s="50" t="s">
        <v>121</v>
      </c>
      <c r="C35" s="65">
        <f>SUM(C31:C34)</f>
        <v>0</v>
      </c>
      <c r="D35" s="56" t="s">
        <v>121</v>
      </c>
      <c r="E35" s="63">
        <f>SUM(E31:E34)</f>
        <v>0</v>
      </c>
      <c r="F35" s="50"/>
      <c r="G35" s="51"/>
      <c r="H35" s="50"/>
      <c r="I35" s="50" t="s">
        <v>121</v>
      </c>
      <c r="J35" s="65">
        <f>SUM(J31:J34)</f>
        <v>0</v>
      </c>
      <c r="K35" s="56" t="s">
        <v>121</v>
      </c>
      <c r="L35" s="63">
        <f>SUM(L31:L34)</f>
        <v>0</v>
      </c>
      <c r="M35" s="50"/>
      <c r="N35" s="50"/>
      <c r="O35" s="50"/>
      <c r="P35" s="50" t="s">
        <v>121</v>
      </c>
      <c r="Q35" s="65">
        <f>SUM(Q31:Q34)</f>
        <v>0</v>
      </c>
      <c r="R35" s="56" t="s">
        <v>121</v>
      </c>
      <c r="S35" s="63">
        <f>SUM(S31:S34)</f>
        <v>0</v>
      </c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ht="21" customHeight="1" x14ac:dyDescent="0.3">
      <c r="A36" s="50"/>
      <c r="B36" s="50"/>
      <c r="C36" s="64"/>
      <c r="D36" s="50" t="s">
        <v>135</v>
      </c>
      <c r="E36" s="59"/>
      <c r="F36" s="50"/>
      <c r="G36" s="51"/>
      <c r="H36" s="50"/>
      <c r="I36" s="50" t="s">
        <v>119</v>
      </c>
      <c r="J36" s="64"/>
      <c r="K36" s="50"/>
      <c r="L36" s="59"/>
      <c r="M36" s="50"/>
      <c r="N36" s="50"/>
      <c r="O36" s="50"/>
      <c r="P36" s="50"/>
      <c r="Q36" s="64"/>
      <c r="R36" s="50" t="s">
        <v>135</v>
      </c>
      <c r="S36" s="59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ht="21" customHeight="1" x14ac:dyDescent="0.3">
      <c r="A37" s="50"/>
      <c r="B37" s="50"/>
      <c r="C37" s="50"/>
      <c r="D37" s="50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ht="21" customHeight="1" x14ac:dyDescent="0.3">
      <c r="A38" s="53" t="s">
        <v>2</v>
      </c>
      <c r="B38" s="53"/>
      <c r="C38" s="83">
        <v>5150</v>
      </c>
      <c r="D38" s="83"/>
      <c r="E38" s="83"/>
      <c r="F38" s="54" t="s">
        <v>125</v>
      </c>
      <c r="G38" s="51"/>
      <c r="H38" s="53" t="s">
        <v>2</v>
      </c>
      <c r="I38" s="53"/>
      <c r="J38" s="83">
        <v>6110</v>
      </c>
      <c r="K38" s="83"/>
      <c r="L38" s="83"/>
      <c r="M38" s="54" t="s">
        <v>125</v>
      </c>
      <c r="N38" s="54"/>
      <c r="O38" s="53" t="s">
        <v>2</v>
      </c>
      <c r="P38" s="53"/>
      <c r="Q38" s="83">
        <v>7100</v>
      </c>
      <c r="R38" s="83"/>
      <c r="S38" s="83"/>
      <c r="T38" s="54" t="s">
        <v>125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ht="21" customHeight="1" x14ac:dyDescent="0.3">
      <c r="A39" s="50"/>
      <c r="B39" s="50"/>
      <c r="C39" s="55"/>
      <c r="D39" s="67" t="s">
        <v>135</v>
      </c>
      <c r="E39" s="68"/>
      <c r="F39" s="50"/>
      <c r="G39" s="51"/>
      <c r="H39" s="50"/>
      <c r="I39" s="50" t="s">
        <v>135</v>
      </c>
      <c r="J39" s="55">
        <v>0</v>
      </c>
      <c r="K39" s="84"/>
      <c r="L39" s="85"/>
      <c r="M39" s="50"/>
      <c r="N39" s="50"/>
      <c r="O39" s="50"/>
      <c r="P39" s="50" t="s">
        <v>119</v>
      </c>
      <c r="Q39" s="55">
        <v>0</v>
      </c>
      <c r="R39" s="84"/>
      <c r="S39" s="8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ht="21" customHeight="1" x14ac:dyDescent="0.3">
      <c r="A40" s="50"/>
      <c r="B40" s="50"/>
      <c r="C40" s="59"/>
      <c r="D40" s="62"/>
      <c r="E40" s="59"/>
      <c r="F40" s="50"/>
      <c r="G40" s="51"/>
      <c r="H40" s="50"/>
      <c r="I40" s="50"/>
      <c r="J40" s="59"/>
      <c r="K40" s="62" t="s">
        <v>116</v>
      </c>
      <c r="L40" s="59"/>
      <c r="M40" s="50"/>
      <c r="N40" s="50"/>
      <c r="O40" s="50"/>
      <c r="P40" s="50" t="s">
        <v>116</v>
      </c>
      <c r="Q40" s="59"/>
      <c r="R40" s="62"/>
      <c r="S40" s="5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ht="21" customHeight="1" x14ac:dyDescent="0.3">
      <c r="A41" s="50"/>
      <c r="B41" s="50"/>
      <c r="C41" s="60"/>
      <c r="D41" s="59"/>
      <c r="E41" s="59"/>
      <c r="F41"/>
      <c r="G41" s="51"/>
      <c r="H41" s="50"/>
      <c r="I41" s="50"/>
      <c r="J41" s="60"/>
      <c r="K41" s="59" t="s">
        <v>118</v>
      </c>
      <c r="L41" s="59"/>
      <c r="M41"/>
      <c r="N41"/>
      <c r="O41" s="50"/>
      <c r="P41" s="50" t="s">
        <v>118</v>
      </c>
      <c r="Q41" s="60"/>
      <c r="R41" s="59"/>
      <c r="S41" s="59"/>
      <c r="T4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ht="21" customHeight="1" x14ac:dyDescent="0.3">
      <c r="A42" s="50"/>
      <c r="B42" s="50"/>
      <c r="C42" s="60"/>
      <c r="D42" s="59"/>
      <c r="E42" s="54"/>
      <c r="F42" s="50"/>
      <c r="G42" s="51"/>
      <c r="H42" s="50"/>
      <c r="I42" s="50"/>
      <c r="J42" s="60"/>
      <c r="K42" s="59"/>
      <c r="L42" s="54"/>
      <c r="M42" s="50"/>
      <c r="N42" s="50"/>
      <c r="O42" s="50"/>
      <c r="P42" s="50"/>
      <c r="Q42" s="60"/>
      <c r="R42" s="59"/>
      <c r="S42" s="54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ht="21" customHeight="1" x14ac:dyDescent="0.3">
      <c r="A43" s="50"/>
      <c r="B43" s="50"/>
      <c r="C43" s="57"/>
      <c r="D43" s="61"/>
      <c r="E43" s="58"/>
      <c r="F43"/>
      <c r="G43" s="51"/>
      <c r="H43" s="50"/>
      <c r="I43" s="50"/>
      <c r="J43" s="57"/>
      <c r="K43" s="61"/>
      <c r="L43" s="58"/>
      <c r="M43"/>
      <c r="N43"/>
      <c r="O43" s="50"/>
      <c r="P43" s="50"/>
      <c r="Q43" s="57"/>
      <c r="R43" s="61"/>
      <c r="S43" s="58"/>
      <c r="T43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21" customHeight="1" x14ac:dyDescent="0.3">
      <c r="A44" s="50"/>
      <c r="B44" s="50" t="s">
        <v>121</v>
      </c>
      <c r="C44" s="65">
        <f>SUM(C40:C43)</f>
        <v>0</v>
      </c>
      <c r="D44" s="56" t="s">
        <v>121</v>
      </c>
      <c r="E44" s="63">
        <f>SUM(E40:E43)</f>
        <v>0</v>
      </c>
      <c r="F44" s="50"/>
      <c r="G44" s="51"/>
      <c r="H44" s="50"/>
      <c r="I44" s="50" t="s">
        <v>140</v>
      </c>
      <c r="J44" s="65"/>
      <c r="K44" s="56" t="s">
        <v>121</v>
      </c>
      <c r="L44" s="63">
        <f>SUM(L40:L43)</f>
        <v>0</v>
      </c>
      <c r="M44" s="50"/>
      <c r="N44" s="50"/>
      <c r="O44" s="50"/>
      <c r="P44" s="50" t="s">
        <v>121</v>
      </c>
      <c r="Q44" s="65">
        <f>SUM(Q40:Q43)</f>
        <v>0</v>
      </c>
      <c r="R44" s="56" t="s">
        <v>146</v>
      </c>
      <c r="S44" s="6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21" customHeight="1" x14ac:dyDescent="0.3">
      <c r="A45" s="50"/>
      <c r="B45" s="50"/>
      <c r="C45" s="64">
        <v>0</v>
      </c>
      <c r="D45" s="50" t="s">
        <v>135</v>
      </c>
      <c r="E45" s="59"/>
      <c r="F45" s="50"/>
      <c r="G45" s="51"/>
      <c r="H45" s="50"/>
      <c r="I45" s="50"/>
      <c r="J45" s="64"/>
      <c r="K45" s="50" t="s">
        <v>135</v>
      </c>
      <c r="L45" s="59">
        <v>0</v>
      </c>
      <c r="M45" s="50"/>
      <c r="N45" s="50"/>
      <c r="O45" s="50"/>
      <c r="P45" s="50" t="s">
        <v>119</v>
      </c>
      <c r="Q45" s="64">
        <v>0</v>
      </c>
      <c r="R45" s="50"/>
      <c r="S45" s="59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ht="21" customHeight="1" x14ac:dyDescent="0.3">
      <c r="A46" s="50"/>
      <c r="B46" s="50"/>
      <c r="C46" s="50"/>
      <c r="D46" s="50"/>
      <c r="E46" s="50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ht="21" customHeight="1" x14ac:dyDescent="0.3">
      <c r="A47" s="53" t="s">
        <v>2</v>
      </c>
      <c r="B47" s="53"/>
      <c r="C47" s="83">
        <v>7320</v>
      </c>
      <c r="D47" s="83"/>
      <c r="E47" s="83"/>
      <c r="F47" s="54" t="s">
        <v>125</v>
      </c>
      <c r="G47" s="51"/>
      <c r="H47" s="53" t="s">
        <v>2</v>
      </c>
      <c r="I47" s="53"/>
      <c r="J47" s="83">
        <v>7410</v>
      </c>
      <c r="K47" s="83"/>
      <c r="L47" s="83"/>
      <c r="M47" s="54" t="s">
        <v>125</v>
      </c>
      <c r="N47" s="54"/>
      <c r="O47" s="53" t="s">
        <v>2</v>
      </c>
      <c r="P47" s="53"/>
      <c r="Q47" s="83">
        <v>7465</v>
      </c>
      <c r="R47" s="83"/>
      <c r="S47" s="83"/>
      <c r="T47" s="54" t="s">
        <v>125</v>
      </c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ht="21" customHeight="1" x14ac:dyDescent="0.3">
      <c r="A48" s="50"/>
      <c r="B48" s="50" t="s">
        <v>119</v>
      </c>
      <c r="C48" s="55">
        <v>0</v>
      </c>
      <c r="D48" s="84"/>
      <c r="E48" s="85"/>
      <c r="F48" s="50"/>
      <c r="G48" s="51"/>
      <c r="H48" s="50"/>
      <c r="I48" s="50" t="s">
        <v>119</v>
      </c>
      <c r="J48" s="55">
        <v>0</v>
      </c>
      <c r="K48" s="84"/>
      <c r="L48" s="85"/>
      <c r="M48" s="50"/>
      <c r="N48" s="50"/>
      <c r="O48" s="50"/>
      <c r="P48" s="50" t="s">
        <v>119</v>
      </c>
      <c r="Q48" s="55">
        <v>0</v>
      </c>
      <c r="R48" s="84"/>
      <c r="S48" s="85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ht="21" customHeight="1" x14ac:dyDescent="0.3">
      <c r="A49" s="50"/>
      <c r="B49" s="50" t="s">
        <v>138</v>
      </c>
      <c r="C49" s="59"/>
      <c r="D49" s="62"/>
      <c r="E49" s="59"/>
      <c r="F49" s="50"/>
      <c r="G49" s="51"/>
      <c r="H49" s="50"/>
      <c r="I49" s="50" t="s">
        <v>138</v>
      </c>
      <c r="J49" s="59"/>
      <c r="K49" s="62"/>
      <c r="L49" s="59"/>
      <c r="M49" s="50"/>
      <c r="N49" s="50"/>
      <c r="O49" s="50"/>
      <c r="P49" s="50" t="s">
        <v>139</v>
      </c>
      <c r="Q49" s="59"/>
      <c r="R49" s="62"/>
      <c r="S49" s="59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ht="21" customHeight="1" x14ac:dyDescent="0.3">
      <c r="A50" s="50"/>
      <c r="B50" s="50"/>
      <c r="C50" s="60"/>
      <c r="D50" s="59"/>
      <c r="E50" s="59"/>
      <c r="F50"/>
      <c r="G50" s="51"/>
      <c r="H50" s="50"/>
      <c r="I50" s="50"/>
      <c r="J50" s="60"/>
      <c r="K50" s="59"/>
      <c r="L50" s="59"/>
      <c r="M50"/>
      <c r="N50"/>
      <c r="O50" s="50"/>
      <c r="P50" s="50"/>
      <c r="Q50" s="60"/>
      <c r="R50" s="59"/>
      <c r="S50" s="59"/>
      <c r="T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ht="21" customHeight="1" x14ac:dyDescent="0.3">
      <c r="A51" s="50"/>
      <c r="B51" s="50"/>
      <c r="C51" s="60"/>
      <c r="D51" s="59"/>
      <c r="E51" s="54"/>
      <c r="F51" s="50"/>
      <c r="G51" s="51"/>
      <c r="H51" s="50"/>
      <c r="I51" s="50"/>
      <c r="J51" s="60"/>
      <c r="K51" s="59"/>
      <c r="L51" s="54"/>
      <c r="M51" s="50"/>
      <c r="N51" s="50"/>
      <c r="O51" s="50"/>
      <c r="P51" s="50"/>
      <c r="Q51" s="60"/>
      <c r="R51" s="59"/>
      <c r="S51" s="54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ht="21" customHeight="1" x14ac:dyDescent="0.3">
      <c r="A52" s="50"/>
      <c r="B52" s="50"/>
      <c r="C52" s="57"/>
      <c r="D52" s="61"/>
      <c r="E52" s="58"/>
      <c r="F52"/>
      <c r="G52" s="51"/>
      <c r="H52" s="50"/>
      <c r="I52" s="50"/>
      <c r="J52" s="57"/>
      <c r="K52" s="61"/>
      <c r="L52" s="58"/>
      <c r="M52"/>
      <c r="N52"/>
      <c r="O52" s="50"/>
      <c r="P52" s="50"/>
      <c r="Q52" s="57"/>
      <c r="R52" s="61"/>
      <c r="S52" s="58"/>
      <c r="T5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ht="21" customHeight="1" x14ac:dyDescent="0.3">
      <c r="A53" s="50"/>
      <c r="B53" s="50" t="s">
        <v>121</v>
      </c>
      <c r="C53" s="65">
        <f>SUM(C49:C52)</f>
        <v>0</v>
      </c>
      <c r="D53" s="56" t="s">
        <v>145</v>
      </c>
      <c r="E53" s="63"/>
      <c r="F53" s="50"/>
      <c r="G53" s="51"/>
      <c r="H53" s="50"/>
      <c r="I53" s="50" t="s">
        <v>121</v>
      </c>
      <c r="J53" s="65">
        <f>SUM(J49:J52)</f>
        <v>0</v>
      </c>
      <c r="K53" s="56" t="s">
        <v>144</v>
      </c>
      <c r="L53" s="63"/>
      <c r="M53" s="50"/>
      <c r="N53" s="50"/>
      <c r="O53" s="50"/>
      <c r="P53" s="50" t="s">
        <v>121</v>
      </c>
      <c r="Q53" s="65">
        <f>SUM(Q49:Q52)</f>
        <v>0</v>
      </c>
      <c r="R53" s="56" t="s">
        <v>143</v>
      </c>
      <c r="S53" s="6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ht="21" customHeight="1" x14ac:dyDescent="0.3">
      <c r="A54" s="50"/>
      <c r="B54" s="50" t="s">
        <v>119</v>
      </c>
      <c r="C54" s="64">
        <v>0</v>
      </c>
      <c r="D54" s="50"/>
      <c r="E54" s="59"/>
      <c r="F54" s="50"/>
      <c r="G54" s="51"/>
      <c r="H54" s="50"/>
      <c r="I54" s="50" t="s">
        <v>119</v>
      </c>
      <c r="J54" s="64">
        <v>0</v>
      </c>
      <c r="K54" s="50"/>
      <c r="L54" s="59"/>
      <c r="M54" s="50"/>
      <c r="N54" s="50"/>
      <c r="O54" s="50"/>
      <c r="P54" s="50" t="s">
        <v>119</v>
      </c>
      <c r="Q54" s="64">
        <v>0</v>
      </c>
      <c r="R54" s="50"/>
      <c r="S54" s="59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ht="21" customHeight="1" x14ac:dyDescent="0.3">
      <c r="A55" s="50"/>
      <c r="B55" s="50"/>
      <c r="C55" s="50"/>
      <c r="D55" s="50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ht="21" customHeight="1" x14ac:dyDescent="0.3">
      <c r="A56" s="53" t="s">
        <v>2</v>
      </c>
      <c r="B56" s="53"/>
      <c r="C56" s="83">
        <v>5330</v>
      </c>
      <c r="D56" s="83"/>
      <c r="E56" s="83"/>
      <c r="F56" s="54" t="s">
        <v>125</v>
      </c>
      <c r="G56" s="51"/>
      <c r="H56" s="53" t="s">
        <v>2</v>
      </c>
      <c r="I56" s="53"/>
      <c r="J56" s="83">
        <v>9210</v>
      </c>
      <c r="K56" s="83"/>
      <c r="L56" s="83"/>
      <c r="M56" s="54" t="s">
        <v>125</v>
      </c>
      <c r="N56" s="54"/>
      <c r="O56" s="53" t="s">
        <v>2</v>
      </c>
      <c r="P56" s="53"/>
      <c r="Q56" s="83">
        <v>3310</v>
      </c>
      <c r="R56" s="83"/>
      <c r="S56" s="83"/>
      <c r="T56" s="54" t="s">
        <v>125</v>
      </c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ht="21" customHeight="1" x14ac:dyDescent="0.3">
      <c r="A57" s="50"/>
      <c r="B57" s="50" t="s">
        <v>119</v>
      </c>
      <c r="C57" s="55">
        <v>0</v>
      </c>
      <c r="D57" s="84"/>
      <c r="E57" s="85"/>
      <c r="F57" s="50"/>
      <c r="G57" s="51"/>
      <c r="H57" s="50"/>
      <c r="I57" s="50" t="s">
        <v>119</v>
      </c>
      <c r="J57" s="55">
        <v>0</v>
      </c>
      <c r="K57" s="84"/>
      <c r="L57" s="85"/>
      <c r="M57" s="50"/>
      <c r="N57" s="50"/>
      <c r="O57" s="50"/>
      <c r="P57" s="50"/>
      <c r="Q57" s="55"/>
      <c r="R57" s="67" t="s">
        <v>135</v>
      </c>
      <c r="S57" s="68">
        <v>0</v>
      </c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ht="21" customHeight="1" x14ac:dyDescent="0.3">
      <c r="A58" s="50"/>
      <c r="B58" s="50" t="s">
        <v>146</v>
      </c>
      <c r="C58" s="59"/>
      <c r="D58" s="62" t="s">
        <v>140</v>
      </c>
      <c r="E58" s="59"/>
      <c r="F58" s="50"/>
      <c r="G58" s="51"/>
      <c r="H58" s="50"/>
      <c r="I58" s="50" t="s">
        <v>149</v>
      </c>
      <c r="J58" s="59"/>
      <c r="K58" s="62" t="s">
        <v>147</v>
      </c>
      <c r="L58" s="59"/>
      <c r="M58" s="50"/>
      <c r="N58" s="50"/>
      <c r="O58" s="50"/>
      <c r="P58" s="50"/>
      <c r="Q58" s="59"/>
      <c r="R58" s="62" t="s">
        <v>149</v>
      </c>
      <c r="S58" s="59"/>
      <c r="T58" s="5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ht="21" customHeight="1" x14ac:dyDescent="0.3">
      <c r="A59" s="50"/>
      <c r="B59" s="50" t="s">
        <v>145</v>
      </c>
      <c r="C59" s="60"/>
      <c r="D59" s="59"/>
      <c r="E59" s="59"/>
      <c r="F59"/>
      <c r="G59" s="51"/>
      <c r="H59" s="50"/>
      <c r="I59" s="50"/>
      <c r="J59" s="60"/>
      <c r="K59" s="59"/>
      <c r="L59" s="59"/>
      <c r="M59"/>
      <c r="N59"/>
      <c r="O59" s="50"/>
      <c r="P59" s="50"/>
      <c r="Q59" s="60"/>
      <c r="R59" s="59"/>
      <c r="S59" s="59"/>
      <c r="T5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ht="21" customHeight="1" x14ac:dyDescent="0.3">
      <c r="A60" s="50"/>
      <c r="B60" s="50" t="s">
        <v>144</v>
      </c>
      <c r="C60" s="60"/>
      <c r="D60" s="59"/>
      <c r="E60" s="59"/>
      <c r="F60"/>
      <c r="G60" s="51"/>
      <c r="H60" s="50"/>
      <c r="I60" s="50"/>
      <c r="J60" s="60"/>
      <c r="K60" s="59"/>
      <c r="L60" s="59"/>
      <c r="M60"/>
      <c r="N60"/>
      <c r="O60" s="50"/>
      <c r="P60" s="50"/>
      <c r="Q60" s="60"/>
      <c r="R60" s="59"/>
      <c r="S60" s="59"/>
      <c r="T60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ht="21" customHeight="1" x14ac:dyDescent="0.3">
      <c r="A61" s="50"/>
      <c r="B61" s="50" t="s">
        <v>143</v>
      </c>
      <c r="C61" s="60"/>
      <c r="D61" s="59"/>
      <c r="E61" s="54"/>
      <c r="F61" s="50"/>
      <c r="G61" s="51"/>
      <c r="H61" s="50"/>
      <c r="I61" s="50"/>
      <c r="J61" s="60"/>
      <c r="K61" s="59"/>
      <c r="L61" s="54"/>
      <c r="M61" s="50"/>
      <c r="N61" s="50"/>
      <c r="O61" s="50"/>
      <c r="P61" s="50"/>
      <c r="Q61" s="60"/>
      <c r="R61" s="59"/>
      <c r="S61" s="54"/>
      <c r="T61" s="50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ht="21" customHeight="1" x14ac:dyDescent="0.3">
      <c r="A62" s="50"/>
      <c r="B62" s="50" t="s">
        <v>147</v>
      </c>
      <c r="C62" s="69"/>
      <c r="D62" s="70" t="s">
        <v>135</v>
      </c>
      <c r="E62" s="63"/>
      <c r="F62"/>
      <c r="G62" s="51"/>
      <c r="H62" s="50"/>
      <c r="I62" s="50"/>
      <c r="J62" s="57"/>
      <c r="K62" s="61"/>
      <c r="L62" s="58"/>
      <c r="M62"/>
      <c r="N62"/>
      <c r="O62" s="50"/>
      <c r="P62" s="50"/>
      <c r="Q62" s="57"/>
      <c r="R62" s="61"/>
      <c r="S62" s="58"/>
      <c r="T6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ht="21" customHeight="1" x14ac:dyDescent="0.3">
      <c r="A63" s="50"/>
      <c r="B63" s="50" t="s">
        <v>148</v>
      </c>
      <c r="C63" s="65"/>
      <c r="D63" s="56" t="s">
        <v>135</v>
      </c>
      <c r="E63" s="63">
        <f>E62-C62</f>
        <v>0</v>
      </c>
      <c r="F63" s="50"/>
      <c r="G63" s="51"/>
      <c r="H63" s="50"/>
      <c r="I63" s="50"/>
      <c r="J63" s="65"/>
      <c r="K63" s="56"/>
      <c r="L63" s="63"/>
      <c r="M63" s="50"/>
      <c r="N63" s="50"/>
      <c r="O63" s="50"/>
      <c r="P63" s="50" t="s">
        <v>121</v>
      </c>
      <c r="Q63" s="65">
        <f>SUM(Q58:Q62)</f>
        <v>0</v>
      </c>
      <c r="R63" s="56" t="s">
        <v>121</v>
      </c>
      <c r="S63" s="63">
        <f>SUM(S58:S62)</f>
        <v>0</v>
      </c>
      <c r="T63" s="50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ht="21" customHeight="1" x14ac:dyDescent="0.3">
      <c r="A64" s="50"/>
      <c r="B64" s="50"/>
      <c r="C64" s="64"/>
      <c r="D64" s="50" t="s">
        <v>135</v>
      </c>
      <c r="E64" s="59">
        <v>0</v>
      </c>
      <c r="F64" s="50"/>
      <c r="G64" s="51"/>
      <c r="H64" s="50"/>
      <c r="I64" s="50" t="s">
        <v>119</v>
      </c>
      <c r="J64" s="64">
        <v>0</v>
      </c>
      <c r="K64" s="50"/>
      <c r="L64" s="59"/>
      <c r="M64" s="50"/>
      <c r="N64" s="50"/>
      <c r="O64" s="50"/>
      <c r="P64" s="50"/>
      <c r="Q64" s="64"/>
      <c r="R64" s="50" t="s">
        <v>135</v>
      </c>
      <c r="S64" s="59"/>
      <c r="T64" s="50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ht="21" customHeight="1" x14ac:dyDescent="0.3">
      <c r="A65" s="50"/>
      <c r="B65" s="50"/>
      <c r="C65" s="50"/>
      <c r="D65" s="50"/>
      <c r="E65" s="50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ht="21" customHeight="1" x14ac:dyDescent="0.3">
      <c r="A66" s="53" t="s">
        <v>2</v>
      </c>
      <c r="B66" s="53"/>
      <c r="C66" s="83">
        <v>5310</v>
      </c>
      <c r="D66" s="83"/>
      <c r="E66" s="83"/>
      <c r="F66" s="54" t="s">
        <v>125</v>
      </c>
      <c r="G66" s="51"/>
      <c r="H66" s="53"/>
      <c r="I66" s="53" t="s">
        <v>2</v>
      </c>
      <c r="J66" s="83">
        <v>2120</v>
      </c>
      <c r="K66" s="83"/>
      <c r="L66" s="83"/>
      <c r="M66" s="54" t="s">
        <v>150</v>
      </c>
      <c r="N66" s="54"/>
      <c r="O66" s="53"/>
      <c r="P66" s="53"/>
      <c r="Q66" s="83"/>
      <c r="R66" s="83"/>
      <c r="S66" s="83"/>
      <c r="T66" s="54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ht="21" customHeight="1" x14ac:dyDescent="0.3">
      <c r="A67" s="50"/>
      <c r="B67" s="50"/>
      <c r="C67" s="55"/>
      <c r="D67" s="67" t="s">
        <v>135</v>
      </c>
      <c r="E67" s="68">
        <v>0</v>
      </c>
      <c r="F67" s="50"/>
      <c r="G67" s="51"/>
      <c r="H67" s="50"/>
      <c r="I67" s="50"/>
      <c r="J67" s="67" t="s">
        <v>119</v>
      </c>
      <c r="K67" s="67"/>
      <c r="L67" s="68"/>
      <c r="M67" s="50"/>
      <c r="N67" s="50"/>
      <c r="O67" s="50"/>
      <c r="P67" s="50"/>
      <c r="Q67" s="50"/>
      <c r="R67" s="83"/>
      <c r="S67" s="83"/>
      <c r="T67" s="50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ht="21" customHeight="1" x14ac:dyDescent="0.3">
      <c r="A68" s="50"/>
      <c r="B68" s="50"/>
      <c r="C68" s="59"/>
      <c r="D68" s="62" t="s">
        <v>148</v>
      </c>
      <c r="E68" s="59"/>
      <c r="F68" s="50"/>
      <c r="G68" s="51"/>
      <c r="H68" s="50"/>
      <c r="I68" s="50"/>
      <c r="J68" s="59"/>
      <c r="K68" s="62" t="s">
        <v>138</v>
      </c>
      <c r="L68" s="59"/>
      <c r="M68" s="50"/>
      <c r="N68" s="50"/>
      <c r="O68" s="50"/>
      <c r="P68" s="50"/>
      <c r="Q68" s="59"/>
      <c r="R68" s="59"/>
      <c r="S68" s="59"/>
      <c r="T68" s="50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ht="21" customHeight="1" x14ac:dyDescent="0.3">
      <c r="A69" s="50"/>
      <c r="B69" s="50"/>
      <c r="C69" s="60"/>
      <c r="D69" s="59"/>
      <c r="E69" s="59"/>
      <c r="F69"/>
      <c r="G69" s="51"/>
      <c r="H69" s="50"/>
      <c r="I69" s="50"/>
      <c r="J69" s="60"/>
      <c r="K69" s="59"/>
      <c r="L69" s="59"/>
      <c r="M69" s="72"/>
      <c r="N69" s="72"/>
      <c r="O69" s="50"/>
      <c r="P69" s="50"/>
      <c r="Q69" s="59"/>
      <c r="R69" s="59"/>
      <c r="S69" s="59"/>
      <c r="T69" s="72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ht="21" customHeight="1" x14ac:dyDescent="0.3">
      <c r="A70" s="50"/>
      <c r="B70" s="50"/>
      <c r="C70" s="60"/>
      <c r="D70" s="59"/>
      <c r="E70" s="54"/>
      <c r="F70" s="50"/>
      <c r="G70" s="51"/>
      <c r="H70" s="50"/>
      <c r="I70" s="50"/>
      <c r="J70" s="60"/>
      <c r="K70" s="59"/>
      <c r="L70" s="54"/>
      <c r="M70" s="50"/>
      <c r="N70" s="50"/>
      <c r="O70" s="50"/>
      <c r="P70" s="50"/>
      <c r="Q70" s="59"/>
      <c r="R70" s="59"/>
      <c r="S70" s="54"/>
      <c r="T70" s="50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ht="21" customHeight="1" x14ac:dyDescent="0.3">
      <c r="A71" s="50"/>
      <c r="B71" s="50"/>
      <c r="C71" s="57"/>
      <c r="D71" s="61"/>
      <c r="E71" s="58"/>
      <c r="F71"/>
      <c r="G71" s="51"/>
      <c r="H71" s="50"/>
      <c r="I71" s="50"/>
      <c r="J71" s="57"/>
      <c r="K71" s="61"/>
      <c r="L71" s="58"/>
      <c r="M71" s="72"/>
      <c r="N71" s="72"/>
      <c r="O71" s="50"/>
      <c r="P71" s="50"/>
      <c r="Q71" s="51"/>
      <c r="R71" s="51"/>
      <c r="S71" s="54"/>
      <c r="T71" s="72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ht="21" customHeight="1" x14ac:dyDescent="0.3">
      <c r="A72" s="50"/>
      <c r="B72" s="50" t="s">
        <v>121</v>
      </c>
      <c r="C72" s="65">
        <f>SUM(C68:C71)</f>
        <v>0</v>
      </c>
      <c r="D72" s="56" t="s">
        <v>121</v>
      </c>
      <c r="E72" s="63">
        <f>SUM(E68:E71)</f>
        <v>0</v>
      </c>
      <c r="F72" s="50"/>
      <c r="G72" s="51"/>
      <c r="H72" s="50"/>
      <c r="I72" s="50"/>
      <c r="J72" s="65"/>
      <c r="K72" s="56" t="s">
        <v>121</v>
      </c>
      <c r="L72" s="63">
        <f>SUM(L68:L71)</f>
        <v>0</v>
      </c>
      <c r="M72" s="50"/>
      <c r="N72" s="50"/>
      <c r="O72" s="50"/>
      <c r="P72" s="50"/>
      <c r="Q72" s="71"/>
      <c r="R72" s="50"/>
      <c r="S72" s="59"/>
      <c r="T72" s="50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ht="21" customHeight="1" x14ac:dyDescent="0.3">
      <c r="A73" s="50"/>
      <c r="B73" s="50"/>
      <c r="C73" s="64"/>
      <c r="D73" s="50" t="s">
        <v>135</v>
      </c>
      <c r="E73" s="59">
        <f>E72</f>
        <v>0</v>
      </c>
      <c r="F73" s="50"/>
      <c r="G73" s="51"/>
      <c r="H73" s="50"/>
      <c r="I73" s="50"/>
      <c r="J73" s="64"/>
      <c r="K73" s="50" t="s">
        <v>135</v>
      </c>
      <c r="L73" s="59"/>
      <c r="M73" s="50"/>
      <c r="N73" s="50"/>
      <c r="O73" s="50"/>
      <c r="P73" s="50"/>
      <c r="Q73" s="51"/>
      <c r="R73" s="50"/>
      <c r="S73" s="51"/>
      <c r="T73" s="50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ht="21" customHeight="1" x14ac:dyDescent="0.3">
      <c r="A74" s="50"/>
      <c r="B74" s="50"/>
      <c r="C74" s="50"/>
      <c r="D74" s="50"/>
      <c r="E74" s="50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ht="21" customHeight="1" x14ac:dyDescent="0.3">
      <c r="A75" s="50"/>
      <c r="B75" s="50"/>
      <c r="C75" s="50"/>
      <c r="D75" s="50"/>
      <c r="E75" s="50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ht="21" customHeight="1" x14ac:dyDescent="0.3">
      <c r="A76" s="50"/>
      <c r="B76" s="50"/>
      <c r="C76" s="50"/>
      <c r="D76" s="50"/>
      <c r="E76" s="50"/>
      <c r="F76" s="50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ht="21" customHeight="1" x14ac:dyDescent="0.3">
      <c r="A77" s="50"/>
      <c r="B77" s="50"/>
      <c r="C77" s="50"/>
      <c r="D77" s="50"/>
      <c r="E77" s="50"/>
      <c r="F77" s="50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ht="21" customHeight="1" x14ac:dyDescent="0.3">
      <c r="A78" s="50"/>
      <c r="B78" s="50"/>
      <c r="C78" s="50"/>
      <c r="D78" s="50"/>
      <c r="E78" s="50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ht="21" customHeight="1" x14ac:dyDescent="0.3">
      <c r="A79" s="50"/>
      <c r="B79" s="50"/>
      <c r="C79" s="50"/>
      <c r="D79" s="50"/>
      <c r="E79" s="50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ht="21" customHeight="1" x14ac:dyDescent="0.3">
      <c r="A80" s="50"/>
      <c r="B80" s="50"/>
      <c r="C80" s="50"/>
      <c r="D80" s="50"/>
      <c r="E80" s="50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ht="21" customHeight="1" x14ac:dyDescent="0.3">
      <c r="A81" s="50"/>
      <c r="B81" s="50"/>
      <c r="C81" s="50"/>
      <c r="D81" s="50"/>
      <c r="E81" s="50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ht="21" customHeight="1" x14ac:dyDescent="0.3">
      <c r="A82" s="50"/>
      <c r="B82" s="50"/>
      <c r="C82" s="50"/>
      <c r="D82" s="50"/>
      <c r="E82" s="50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ht="21" customHeight="1" x14ac:dyDescent="0.3">
      <c r="A83" s="50"/>
      <c r="B83" s="50"/>
      <c r="C83" s="50"/>
      <c r="D83" s="50"/>
      <c r="E83" s="50"/>
      <c r="F83" s="50"/>
      <c r="G83" s="51"/>
      <c r="H83" s="51"/>
      <c r="I83" s="51"/>
      <c r="J83" s="51"/>
      <c r="K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ht="21" customHeight="1" x14ac:dyDescent="0.3">
      <c r="A84" s="50"/>
      <c r="B84" s="50"/>
      <c r="C84" s="50"/>
      <c r="D84" s="50"/>
      <c r="E84" s="50"/>
      <c r="F84" s="50"/>
      <c r="G84" s="51"/>
      <c r="H84" s="51"/>
      <c r="I84" s="51"/>
      <c r="J84" s="51"/>
      <c r="K84" s="51"/>
      <c r="M84" s="51"/>
      <c r="N84" s="51"/>
      <c r="O84" s="51"/>
      <c r="P84" s="51"/>
      <c r="R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37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37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37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37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37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37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37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37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37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37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37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K124" s="51"/>
    </row>
    <row r="125" spans="1:11" x14ac:dyDescent="0.3">
      <c r="A125" s="51"/>
      <c r="B125" s="51"/>
      <c r="C125" s="51"/>
      <c r="D125" s="51"/>
      <c r="E125" s="51"/>
      <c r="F125" s="51"/>
      <c r="G125" s="51"/>
      <c r="H125" s="51"/>
      <c r="I125" s="51"/>
    </row>
  </sheetData>
  <mergeCells count="38">
    <mergeCell ref="C56:E56"/>
    <mergeCell ref="J56:L56"/>
    <mergeCell ref="Q56:S56"/>
    <mergeCell ref="D57:E57"/>
    <mergeCell ref="K57:L57"/>
    <mergeCell ref="C47:E47"/>
    <mergeCell ref="J47:L47"/>
    <mergeCell ref="Q47:S47"/>
    <mergeCell ref="D48:E48"/>
    <mergeCell ref="K48:L48"/>
    <mergeCell ref="R48:S48"/>
    <mergeCell ref="K30:L30"/>
    <mergeCell ref="C38:E38"/>
    <mergeCell ref="J38:L38"/>
    <mergeCell ref="Q38:S38"/>
    <mergeCell ref="K39:L39"/>
    <mergeCell ref="R39:S39"/>
    <mergeCell ref="J20:L20"/>
    <mergeCell ref="Q20:S20"/>
    <mergeCell ref="C29:E29"/>
    <mergeCell ref="J29:L29"/>
    <mergeCell ref="Q29:S29"/>
    <mergeCell ref="J66:L66"/>
    <mergeCell ref="C66:E66"/>
    <mergeCell ref="Q66:S66"/>
    <mergeCell ref="R67:S67"/>
    <mergeCell ref="J2:L2"/>
    <mergeCell ref="K3:L3"/>
    <mergeCell ref="Q2:S2"/>
    <mergeCell ref="R3:S3"/>
    <mergeCell ref="C2:E2"/>
    <mergeCell ref="D3:E3"/>
    <mergeCell ref="C11:E11"/>
    <mergeCell ref="J11:L11"/>
    <mergeCell ref="Q11:S11"/>
    <mergeCell ref="D12:E12"/>
    <mergeCell ref="K12:L12"/>
    <mergeCell ref="C20:E20"/>
  </mergeCells>
  <conditionalFormatting sqref="C9">
    <cfRule type="cellIs" dxfId="536" priority="47" operator="equal">
      <formula>8534</formula>
    </cfRule>
    <cfRule type="cellIs" dxfId="535" priority="48" operator="lessThan">
      <formula>8534</formula>
    </cfRule>
    <cfRule type="cellIs" dxfId="534" priority="49" operator="greaterThan">
      <formula>8534</formula>
    </cfRule>
    <cfRule type="cellIs" dxfId="533" priority="485" operator="lessThan">
      <formula>8588</formula>
    </cfRule>
    <cfRule type="cellIs" dxfId="532" priority="486" operator="greaterThan">
      <formula>8588</formula>
    </cfRule>
    <cfRule type="cellIs" dxfId="531" priority="487" operator="equal">
      <formula>8588</formula>
    </cfRule>
    <cfRule type="cellIs" dxfId="530" priority="602" operator="lessThan">
      <formula>10880</formula>
    </cfRule>
    <cfRule type="cellIs" dxfId="529" priority="603" operator="greaterThan">
      <formula>10880</formula>
    </cfRule>
    <cfRule type="cellIs" dxfId="528" priority="604" operator="equal">
      <formula>10880</formula>
    </cfRule>
  </conditionalFormatting>
  <conditionalFormatting sqref="E9">
    <cfRule type="cellIs" dxfId="527" priority="593" operator="greaterThan">
      <formula>0</formula>
    </cfRule>
    <cfRule type="cellIs" dxfId="526" priority="594" operator="equal">
      <formula>0</formula>
    </cfRule>
    <cfRule type="cellIs" dxfId="525" priority="595" operator="equal">
      <formula>"-"</formula>
    </cfRule>
  </conditionalFormatting>
  <conditionalFormatting sqref="C2:E2">
    <cfRule type="cellIs" dxfId="524" priority="488" operator="lessThan">
      <formula>1110</formula>
    </cfRule>
    <cfRule type="cellIs" dxfId="523" priority="489" operator="greaterThan">
      <formula>1110</formula>
    </cfRule>
    <cfRule type="cellIs" dxfId="522" priority="490" operator="equal">
      <formula>1110</formula>
    </cfRule>
    <cfRule type="cellIs" dxfId="521" priority="518" operator="lessThan">
      <formula>1210</formula>
    </cfRule>
    <cfRule type="cellIs" dxfId="520" priority="519" operator="greaterThan">
      <formula>1210</formula>
    </cfRule>
    <cfRule type="cellIs" dxfId="519" priority="520" operator="equal">
      <formula>1210</formula>
    </cfRule>
  </conditionalFormatting>
  <conditionalFormatting sqref="J9">
    <cfRule type="cellIs" dxfId="518" priority="44" operator="equal">
      <formula>15596</formula>
    </cfRule>
    <cfRule type="cellIs" dxfId="517" priority="45" operator="lessThan">
      <formula>15596</formula>
    </cfRule>
    <cfRule type="cellIs" dxfId="516" priority="46" operator="greaterThan">
      <formula>15596</formula>
    </cfRule>
    <cfRule type="cellIs" dxfId="515" priority="482" operator="lessThan">
      <formula>15542</formula>
    </cfRule>
    <cfRule type="cellIs" dxfId="514" priority="483" operator="greaterThan">
      <formula>15542</formula>
    </cfRule>
    <cfRule type="cellIs" dxfId="513" priority="484" operator="equal">
      <formula>15542</formula>
    </cfRule>
    <cfRule type="cellIs" dxfId="512" priority="506" operator="lessThan">
      <formula>10880</formula>
    </cfRule>
    <cfRule type="cellIs" dxfId="511" priority="507" operator="greaterThan">
      <formula>10880</formula>
    </cfRule>
    <cfRule type="cellIs" dxfId="510" priority="508" operator="equal">
      <formula>10880</formula>
    </cfRule>
  </conditionalFormatting>
  <conditionalFormatting sqref="L9">
    <cfRule type="cellIs" dxfId="509" priority="503" operator="greaterThan">
      <formula>0</formula>
    </cfRule>
    <cfRule type="cellIs" dxfId="508" priority="504" operator="equal">
      <formula>0</formula>
    </cfRule>
    <cfRule type="cellIs" dxfId="507" priority="505" operator="equal">
      <formula>"-"</formula>
    </cfRule>
  </conditionalFormatting>
  <conditionalFormatting sqref="J2:L2">
    <cfRule type="cellIs" dxfId="506" priority="500" operator="lessThan">
      <formula>1210</formula>
    </cfRule>
    <cfRule type="cellIs" dxfId="505" priority="501" operator="greaterThan">
      <formula>1210</formula>
    </cfRule>
    <cfRule type="cellIs" dxfId="504" priority="502" operator="equal">
      <formula>1210</formula>
    </cfRule>
  </conditionalFormatting>
  <conditionalFormatting sqref="Q9">
    <cfRule type="cellIs" dxfId="503" priority="478" operator="lessThan">
      <formula>1030</formula>
    </cfRule>
    <cfRule type="cellIs" dxfId="502" priority="479" operator="greaterThan">
      <formula>1030</formula>
    </cfRule>
    <cfRule type="cellIs" dxfId="501" priority="480" operator="equal">
      <formula>1030</formula>
    </cfRule>
    <cfRule type="cellIs" dxfId="500" priority="497" operator="lessThan">
      <formula>10880</formula>
    </cfRule>
    <cfRule type="cellIs" dxfId="499" priority="498" operator="greaterThan">
      <formula>10880</formula>
    </cfRule>
    <cfRule type="cellIs" dxfId="498" priority="499" operator="equal">
      <formula>10880</formula>
    </cfRule>
  </conditionalFormatting>
  <conditionalFormatting sqref="S9">
    <cfRule type="cellIs" dxfId="497" priority="494" operator="greaterThan">
      <formula>0</formula>
    </cfRule>
    <cfRule type="cellIs" dxfId="496" priority="495" operator="equal">
      <formula>0</formula>
    </cfRule>
    <cfRule type="cellIs" dxfId="495" priority="496" operator="equal">
      <formula>"-"</formula>
    </cfRule>
  </conditionalFormatting>
  <conditionalFormatting sqref="Q2:S2">
    <cfRule type="cellIs" dxfId="494" priority="481" operator="equal">
      <formula>1410</formula>
    </cfRule>
    <cfRule type="cellIs" dxfId="493" priority="491" operator="lessThan">
      <formula>1210</formula>
    </cfRule>
    <cfRule type="cellIs" dxfId="492" priority="492" operator="greaterThan">
      <formula>1210</formula>
    </cfRule>
    <cfRule type="cellIs" dxfId="491" priority="493" operator="equal">
      <formula>1210</formula>
    </cfRule>
  </conditionalFormatting>
  <conditionalFormatting sqref="C18">
    <cfRule type="cellIs" dxfId="490" priority="192" operator="lessThan">
      <formula>5000</formula>
    </cfRule>
    <cfRule type="cellIs" dxfId="489" priority="193" operator="greaterThan">
      <formula>5000</formula>
    </cfRule>
    <cfRule type="cellIs" dxfId="488" priority="194" operator="equal">
      <formula>5000</formula>
    </cfRule>
    <cfRule type="cellIs" dxfId="487" priority="445" operator="lessThan">
      <formula>8588</formula>
    </cfRule>
    <cfRule type="cellIs" dxfId="486" priority="446" operator="greaterThan">
      <formula>8588</formula>
    </cfRule>
    <cfRule type="cellIs" dxfId="485" priority="447" operator="equal">
      <formula>8588</formula>
    </cfRule>
    <cfRule type="cellIs" dxfId="484" priority="475" operator="lessThan">
      <formula>10880</formula>
    </cfRule>
    <cfRule type="cellIs" dxfId="483" priority="476" operator="greaterThan">
      <formula>10880</formula>
    </cfRule>
    <cfRule type="cellIs" dxfId="482" priority="477" operator="equal">
      <formula>10880</formula>
    </cfRule>
  </conditionalFormatting>
  <conditionalFormatting sqref="E18">
    <cfRule type="cellIs" dxfId="481" priority="472" operator="greaterThan">
      <formula>0</formula>
    </cfRule>
    <cfRule type="cellIs" dxfId="480" priority="473" operator="equal">
      <formula>0</formula>
    </cfRule>
    <cfRule type="cellIs" dxfId="479" priority="474" operator="equal">
      <formula>"-"</formula>
    </cfRule>
  </conditionalFormatting>
  <conditionalFormatting sqref="C11:E11">
    <cfRule type="cellIs" dxfId="478" priority="195" operator="lessThan">
      <formula>1640</formula>
    </cfRule>
    <cfRule type="cellIs" dxfId="477" priority="196" operator="greaterThan">
      <formula>1640</formula>
    </cfRule>
    <cfRule type="cellIs" dxfId="476" priority="197" operator="equal">
      <formula>1640</formula>
    </cfRule>
    <cfRule type="cellIs" dxfId="475" priority="448" operator="lessThan">
      <formula>1110</formula>
    </cfRule>
    <cfRule type="cellIs" dxfId="474" priority="449" operator="greaterThan">
      <formula>1110</formula>
    </cfRule>
    <cfRule type="cellIs" dxfId="473" priority="450" operator="equal">
      <formula>1110</formula>
    </cfRule>
    <cfRule type="cellIs" dxfId="472" priority="469" operator="lessThan">
      <formula>1210</formula>
    </cfRule>
    <cfRule type="cellIs" dxfId="471" priority="470" operator="greaterThan">
      <formula>1210</formula>
    </cfRule>
    <cfRule type="cellIs" dxfId="470" priority="471" operator="equal">
      <formula>1210</formula>
    </cfRule>
  </conditionalFormatting>
  <conditionalFormatting sqref="J18">
    <cfRule type="cellIs" dxfId="469" priority="186" operator="lessThan">
      <formula>8000</formula>
    </cfRule>
    <cfRule type="cellIs" dxfId="468" priority="187" operator="greaterThan">
      <formula>8000</formula>
    </cfRule>
    <cfRule type="cellIs" dxfId="467" priority="188" operator="equal">
      <formula>8000</formula>
    </cfRule>
    <cfRule type="cellIs" dxfId="466" priority="442" operator="lessThan">
      <formula>15542</formula>
    </cfRule>
    <cfRule type="cellIs" dxfId="465" priority="443" operator="greaterThan">
      <formula>15542</formula>
    </cfRule>
    <cfRule type="cellIs" dxfId="464" priority="444" operator="equal">
      <formula>15542</formula>
    </cfRule>
    <cfRule type="cellIs" dxfId="463" priority="466" operator="lessThan">
      <formula>10880</formula>
    </cfRule>
    <cfRule type="cellIs" dxfId="462" priority="467" operator="greaterThan">
      <formula>10880</formula>
    </cfRule>
    <cfRule type="cellIs" dxfId="461" priority="468" operator="equal">
      <formula>10880</formula>
    </cfRule>
  </conditionalFormatting>
  <conditionalFormatting sqref="L18">
    <cfRule type="cellIs" dxfId="460" priority="463" operator="greaterThan">
      <formula>0</formula>
    </cfRule>
    <cfRule type="cellIs" dxfId="459" priority="464" operator="equal">
      <formula>0</formula>
    </cfRule>
    <cfRule type="cellIs" dxfId="458" priority="465" operator="equal">
      <formula>"-"</formula>
    </cfRule>
  </conditionalFormatting>
  <conditionalFormatting sqref="J11:L11">
    <cfRule type="cellIs" dxfId="457" priority="189" operator="lessThan">
      <formula>2150</formula>
    </cfRule>
    <cfRule type="cellIs" dxfId="456" priority="190" operator="greaterThan">
      <formula>2150</formula>
    </cfRule>
    <cfRule type="cellIs" dxfId="455" priority="191" operator="equal">
      <formula>2150</formula>
    </cfRule>
    <cfRule type="cellIs" dxfId="454" priority="460" operator="lessThan">
      <formula>1210</formula>
    </cfRule>
    <cfRule type="cellIs" dxfId="453" priority="461" operator="greaterThan">
      <formula>1210</formula>
    </cfRule>
    <cfRule type="cellIs" dxfId="452" priority="462" operator="equal">
      <formula>1210</formula>
    </cfRule>
  </conditionalFormatting>
  <conditionalFormatting sqref="Q18">
    <cfRule type="cellIs" dxfId="451" priority="177" operator="lessThan">
      <formula>0</formula>
    </cfRule>
    <cfRule type="cellIs" dxfId="450" priority="178" operator="greaterThan">
      <formula>0</formula>
    </cfRule>
    <cfRule type="cellIs" dxfId="449" priority="179" operator="equal">
      <formula>0</formula>
    </cfRule>
    <cfRule type="cellIs" dxfId="448" priority="438" operator="lessThan">
      <formula>1030</formula>
    </cfRule>
    <cfRule type="cellIs" dxfId="447" priority="439" operator="greaterThan">
      <formula>1030</formula>
    </cfRule>
    <cfRule type="cellIs" dxfId="446" priority="440" operator="equal">
      <formula>1030</formula>
    </cfRule>
    <cfRule type="cellIs" dxfId="445" priority="457" operator="lessThan">
      <formula>10880</formula>
    </cfRule>
    <cfRule type="cellIs" dxfId="444" priority="458" operator="greaterThan">
      <formula>10880</formula>
    </cfRule>
    <cfRule type="cellIs" dxfId="443" priority="459" operator="equal">
      <formula>10880</formula>
    </cfRule>
  </conditionalFormatting>
  <conditionalFormatting sqref="S18">
    <cfRule type="cellIs" dxfId="442" priority="180" operator="lessThan">
      <formula>0</formula>
    </cfRule>
    <cfRule type="cellIs" dxfId="441" priority="181" operator="greaterThan">
      <formula>0</formula>
    </cfRule>
    <cfRule type="cellIs" dxfId="440" priority="182" operator="equal">
      <formula>0</formula>
    </cfRule>
    <cfRule type="cellIs" dxfId="439" priority="454" operator="greaterThan">
      <formula>0</formula>
    </cfRule>
    <cfRule type="cellIs" dxfId="438" priority="455" operator="equal">
      <formula>0</formula>
    </cfRule>
    <cfRule type="cellIs" dxfId="437" priority="456" operator="equal">
      <formula>"-"</formula>
    </cfRule>
  </conditionalFormatting>
  <conditionalFormatting sqref="Q11:S11">
    <cfRule type="cellIs" dxfId="436" priority="183" operator="lessThan">
      <formula>3110</formula>
    </cfRule>
    <cfRule type="cellIs" dxfId="435" priority="184" operator="greaterThan">
      <formula>3110</formula>
    </cfRule>
    <cfRule type="cellIs" dxfId="434" priority="185" operator="equal">
      <formula>3110</formula>
    </cfRule>
    <cfRule type="cellIs" dxfId="433" priority="441" operator="equal">
      <formula>1410</formula>
    </cfRule>
    <cfRule type="cellIs" dxfId="432" priority="451" operator="lessThan">
      <formula>1210</formula>
    </cfRule>
    <cfRule type="cellIs" dxfId="431" priority="452" operator="greaterThan">
      <formula>1210</formula>
    </cfRule>
    <cfRule type="cellIs" dxfId="430" priority="453" operator="equal">
      <formula>1210</formula>
    </cfRule>
  </conditionalFormatting>
  <conditionalFormatting sqref="C27">
    <cfRule type="cellIs" dxfId="429" priority="171" operator="lessThan">
      <formula>0</formula>
    </cfRule>
    <cfRule type="cellIs" dxfId="428" priority="172" operator="greaterThan">
      <formula>0</formula>
    </cfRule>
    <cfRule type="cellIs" dxfId="427" priority="173" operator="equal">
      <formula>0</formula>
    </cfRule>
    <cfRule type="cellIs" dxfId="426" priority="405" operator="lessThan">
      <formula>8588</formula>
    </cfRule>
    <cfRule type="cellIs" dxfId="425" priority="406" operator="greaterThan">
      <formula>8588</formula>
    </cfRule>
    <cfRule type="cellIs" dxfId="424" priority="407" operator="equal">
      <formula>8588</formula>
    </cfRule>
    <cfRule type="cellIs" dxfId="423" priority="435" operator="lessThan">
      <formula>10880</formula>
    </cfRule>
    <cfRule type="cellIs" dxfId="422" priority="436" operator="greaterThan">
      <formula>10880</formula>
    </cfRule>
    <cfRule type="cellIs" dxfId="421" priority="437" operator="equal">
      <formula>10880</formula>
    </cfRule>
  </conditionalFormatting>
  <conditionalFormatting sqref="E27">
    <cfRule type="cellIs" dxfId="420" priority="167" operator="lessThan">
      <formula>0</formula>
    </cfRule>
    <cfRule type="cellIs" dxfId="419" priority="168" operator="greaterThan">
      <formula>0</formula>
    </cfRule>
    <cfRule type="cellIs" dxfId="418" priority="169" operator="equal">
      <formula>0</formula>
    </cfRule>
    <cfRule type="cellIs" dxfId="417" priority="170" operator="equal">
      <formula>0</formula>
    </cfRule>
    <cfRule type="cellIs" dxfId="416" priority="432" operator="greaterThan">
      <formula>0</formula>
    </cfRule>
    <cfRule type="cellIs" dxfId="415" priority="433" operator="equal">
      <formula>0</formula>
    </cfRule>
    <cfRule type="cellIs" dxfId="414" priority="434" operator="equal">
      <formula>"-"</formula>
    </cfRule>
  </conditionalFormatting>
  <conditionalFormatting sqref="C20:E20">
    <cfRule type="cellIs" dxfId="413" priority="174" operator="lessThan">
      <formula>3130</formula>
    </cfRule>
    <cfRule type="cellIs" dxfId="412" priority="175" operator="greaterThan">
      <formula>3130</formula>
    </cfRule>
    <cfRule type="cellIs" dxfId="411" priority="176" operator="equal">
      <formula>3130</formula>
    </cfRule>
    <cfRule type="cellIs" dxfId="410" priority="408" operator="lessThan">
      <formula>1110</formula>
    </cfRule>
    <cfRule type="cellIs" dxfId="409" priority="409" operator="greaterThan">
      <formula>1110</formula>
    </cfRule>
    <cfRule type="cellIs" dxfId="408" priority="410" operator="equal">
      <formula>1110</formula>
    </cfRule>
    <cfRule type="cellIs" dxfId="407" priority="429" operator="lessThan">
      <formula>1210</formula>
    </cfRule>
    <cfRule type="cellIs" dxfId="406" priority="430" operator="greaterThan">
      <formula>1210</formula>
    </cfRule>
    <cfRule type="cellIs" dxfId="405" priority="431" operator="equal">
      <formula>1210</formula>
    </cfRule>
  </conditionalFormatting>
  <conditionalFormatting sqref="J27">
    <cfRule type="cellIs" dxfId="404" priority="161" operator="lessThan">
      <formula>0</formula>
    </cfRule>
    <cfRule type="cellIs" dxfId="403" priority="162" operator="greaterThan">
      <formula>0</formula>
    </cfRule>
    <cfRule type="cellIs" dxfId="402" priority="163" operator="equal">
      <formula>0</formula>
    </cfRule>
    <cfRule type="cellIs" dxfId="401" priority="402" operator="lessThan">
      <formula>15542</formula>
    </cfRule>
    <cfRule type="cellIs" dxfId="400" priority="403" operator="greaterThan">
      <formula>15542</formula>
    </cfRule>
    <cfRule type="cellIs" dxfId="399" priority="404" operator="equal">
      <formula>15542</formula>
    </cfRule>
    <cfRule type="cellIs" dxfId="398" priority="426" operator="lessThan">
      <formula>10880</formula>
    </cfRule>
    <cfRule type="cellIs" dxfId="397" priority="427" operator="greaterThan">
      <formula>10880</formula>
    </cfRule>
    <cfRule type="cellIs" dxfId="396" priority="428" operator="equal">
      <formula>10880</formula>
    </cfRule>
  </conditionalFormatting>
  <conditionalFormatting sqref="L27">
    <cfRule type="cellIs" dxfId="395" priority="158" operator="lessThan">
      <formula>3500</formula>
    </cfRule>
    <cfRule type="cellIs" dxfId="394" priority="159" operator="greaterThan">
      <formula>3500</formula>
    </cfRule>
    <cfRule type="cellIs" dxfId="393" priority="160" operator="equal">
      <formula>3500</formula>
    </cfRule>
    <cfRule type="cellIs" dxfId="392" priority="423" operator="greaterThan">
      <formula>0</formula>
    </cfRule>
    <cfRule type="cellIs" dxfId="391" priority="424" operator="equal">
      <formula>0</formula>
    </cfRule>
    <cfRule type="cellIs" dxfId="390" priority="425" operator="equal">
      <formula>"-"</formula>
    </cfRule>
  </conditionalFormatting>
  <conditionalFormatting sqref="J20:L20">
    <cfRule type="cellIs" dxfId="389" priority="164" operator="lessThan">
      <formula>3210</formula>
    </cfRule>
    <cfRule type="cellIs" dxfId="388" priority="165" operator="greaterThan">
      <formula>3210</formula>
    </cfRule>
    <cfRule type="cellIs" dxfId="387" priority="166" operator="equal">
      <formula>3210</formula>
    </cfRule>
    <cfRule type="cellIs" dxfId="386" priority="420" operator="lessThan">
      <formula>1210</formula>
    </cfRule>
    <cfRule type="cellIs" dxfId="385" priority="421" operator="greaterThan">
      <formula>1210</formula>
    </cfRule>
    <cfRule type="cellIs" dxfId="384" priority="422" operator="equal">
      <formula>1210</formula>
    </cfRule>
  </conditionalFormatting>
  <conditionalFormatting sqref="Q27">
    <cfRule type="cellIs" dxfId="383" priority="152" operator="lessThan">
      <formula>0</formula>
    </cfRule>
    <cfRule type="cellIs" dxfId="382" priority="153" operator="greaterThan">
      <formula>0</formula>
    </cfRule>
    <cfRule type="cellIs" dxfId="381" priority="154" operator="equal">
      <formula>0</formula>
    </cfRule>
    <cfRule type="cellIs" dxfId="380" priority="398" operator="lessThan">
      <formula>1030</formula>
    </cfRule>
    <cfRule type="cellIs" dxfId="379" priority="399" operator="greaterThan">
      <formula>1030</formula>
    </cfRule>
    <cfRule type="cellIs" dxfId="378" priority="400" operator="equal">
      <formula>1030</formula>
    </cfRule>
    <cfRule type="cellIs" dxfId="377" priority="417" operator="lessThan">
      <formula>10880</formula>
    </cfRule>
    <cfRule type="cellIs" dxfId="376" priority="418" operator="greaterThan">
      <formula>10880</formula>
    </cfRule>
    <cfRule type="cellIs" dxfId="375" priority="419" operator="equal">
      <formula>10880</formula>
    </cfRule>
  </conditionalFormatting>
  <conditionalFormatting sqref="S27">
    <cfRule type="cellIs" dxfId="374" priority="149" operator="lessThan">
      <formula>0</formula>
    </cfRule>
    <cfRule type="cellIs" dxfId="373" priority="150" operator="greaterThan">
      <formula>0</formula>
    </cfRule>
    <cfRule type="cellIs" dxfId="372" priority="151" operator="equal">
      <formula>0</formula>
    </cfRule>
    <cfRule type="cellIs" dxfId="371" priority="414" operator="greaterThan">
      <formula>0</formula>
    </cfRule>
    <cfRule type="cellIs" dxfId="370" priority="415" operator="equal">
      <formula>0</formula>
    </cfRule>
    <cfRule type="cellIs" dxfId="369" priority="416" operator="equal">
      <formula>"-"</formula>
    </cfRule>
  </conditionalFormatting>
  <conditionalFormatting sqref="Q20:S20">
    <cfRule type="cellIs" dxfId="368" priority="155" operator="lessThan">
      <formula>3320</formula>
    </cfRule>
    <cfRule type="cellIs" dxfId="367" priority="156" operator="greaterThan">
      <formula>3320</formula>
    </cfRule>
    <cfRule type="cellIs" dxfId="366" priority="157" operator="equal">
      <formula>3320</formula>
    </cfRule>
    <cfRule type="cellIs" dxfId="365" priority="401" operator="equal">
      <formula>1410</formula>
    </cfRule>
    <cfRule type="cellIs" dxfId="364" priority="411" operator="lessThan">
      <formula>1210</formula>
    </cfRule>
    <cfRule type="cellIs" dxfId="363" priority="412" operator="greaterThan">
      <formula>1210</formula>
    </cfRule>
    <cfRule type="cellIs" dxfId="362" priority="413" operator="equal">
      <formula>1210</formula>
    </cfRule>
  </conditionalFormatting>
  <conditionalFormatting sqref="C36">
    <cfRule type="cellIs" dxfId="361" priority="143" operator="lessThan">
      <formula>0</formula>
    </cfRule>
    <cfRule type="cellIs" dxfId="360" priority="144" operator="greaterThan">
      <formula>0</formula>
    </cfRule>
    <cfRule type="cellIs" dxfId="359" priority="145" operator="equal">
      <formula>0</formula>
    </cfRule>
    <cfRule type="cellIs" dxfId="358" priority="365" operator="lessThan">
      <formula>8588</formula>
    </cfRule>
    <cfRule type="cellIs" dxfId="357" priority="366" operator="greaterThan">
      <formula>8588</formula>
    </cfRule>
    <cfRule type="cellIs" dxfId="356" priority="367" operator="equal">
      <formula>8588</formula>
    </cfRule>
    <cfRule type="cellIs" dxfId="355" priority="395" operator="lessThan">
      <formula>10880</formula>
    </cfRule>
    <cfRule type="cellIs" dxfId="354" priority="396" operator="greaterThan">
      <formula>10880</formula>
    </cfRule>
    <cfRule type="cellIs" dxfId="353" priority="397" operator="equal">
      <formula>10880</formula>
    </cfRule>
  </conditionalFormatting>
  <conditionalFormatting sqref="E36">
    <cfRule type="cellIs" dxfId="352" priority="140" operator="lessThan">
      <formula>540</formula>
    </cfRule>
    <cfRule type="cellIs" dxfId="351" priority="141" operator="greaterThan">
      <formula>540</formula>
    </cfRule>
    <cfRule type="cellIs" dxfId="350" priority="142" operator="equal">
      <formula>540</formula>
    </cfRule>
    <cfRule type="cellIs" dxfId="349" priority="392" operator="greaterThan">
      <formula>0</formula>
    </cfRule>
    <cfRule type="cellIs" dxfId="348" priority="393" operator="equal">
      <formula>0</formula>
    </cfRule>
    <cfRule type="cellIs" dxfId="347" priority="394" operator="equal">
      <formula>"-"</formula>
    </cfRule>
  </conditionalFormatting>
  <conditionalFormatting sqref="C29:E29">
    <cfRule type="cellIs" dxfId="346" priority="146" operator="lessThan">
      <formula>3330</formula>
    </cfRule>
    <cfRule type="cellIs" dxfId="345" priority="147" operator="greaterThan">
      <formula>3330</formula>
    </cfRule>
    <cfRule type="cellIs" dxfId="344" priority="148" operator="equal">
      <formula>3330</formula>
    </cfRule>
    <cfRule type="cellIs" dxfId="343" priority="368" operator="lessThan">
      <formula>1110</formula>
    </cfRule>
    <cfRule type="cellIs" dxfId="342" priority="369" operator="greaterThan">
      <formula>1110</formula>
    </cfRule>
    <cfRule type="cellIs" dxfId="341" priority="370" operator="equal">
      <formula>1110</formula>
    </cfRule>
    <cfRule type="cellIs" dxfId="340" priority="389" operator="lessThan">
      <formula>1210</formula>
    </cfRule>
    <cfRule type="cellIs" dxfId="339" priority="390" operator="greaterThan">
      <formula>1210</formula>
    </cfRule>
    <cfRule type="cellIs" dxfId="338" priority="391" operator="equal">
      <formula>1210</formula>
    </cfRule>
  </conditionalFormatting>
  <conditionalFormatting sqref="J36">
    <cfRule type="cellIs" dxfId="337" priority="134" operator="lessThan">
      <formula>540</formula>
    </cfRule>
    <cfRule type="cellIs" dxfId="336" priority="135" operator="greaterThan">
      <formula>540</formula>
    </cfRule>
    <cfRule type="cellIs" dxfId="335" priority="136" operator="equal">
      <formula>540</formula>
    </cfRule>
    <cfRule type="cellIs" dxfId="334" priority="362" operator="lessThan">
      <formula>15542</formula>
    </cfRule>
    <cfRule type="cellIs" dxfId="333" priority="363" operator="greaterThan">
      <formula>15542</formula>
    </cfRule>
    <cfRule type="cellIs" dxfId="332" priority="364" operator="equal">
      <formula>15542</formula>
    </cfRule>
    <cfRule type="cellIs" dxfId="331" priority="386" operator="lessThan">
      <formula>10880</formula>
    </cfRule>
    <cfRule type="cellIs" dxfId="330" priority="387" operator="greaterThan">
      <formula>10880</formula>
    </cfRule>
    <cfRule type="cellIs" dxfId="329" priority="388" operator="equal">
      <formula>10880</formula>
    </cfRule>
  </conditionalFormatting>
  <conditionalFormatting sqref="L36">
    <cfRule type="cellIs" dxfId="328" priority="383" operator="greaterThan">
      <formula>0</formula>
    </cfRule>
    <cfRule type="cellIs" dxfId="327" priority="384" operator="equal">
      <formula>0</formula>
    </cfRule>
    <cfRule type="cellIs" dxfId="326" priority="385" operator="equal">
      <formula>"-"</formula>
    </cfRule>
  </conditionalFormatting>
  <conditionalFormatting sqref="J29:L29">
    <cfRule type="cellIs" dxfId="325" priority="137" operator="lessThan">
      <formula>3340</formula>
    </cfRule>
    <cfRule type="cellIs" dxfId="324" priority="138" operator="greaterThan">
      <formula>3340</formula>
    </cfRule>
    <cfRule type="cellIs" dxfId="323" priority="139" operator="equal">
      <formula>3340</formula>
    </cfRule>
    <cfRule type="cellIs" dxfId="322" priority="380" operator="lessThan">
      <formula>1210</formula>
    </cfRule>
    <cfRule type="cellIs" dxfId="321" priority="381" operator="greaterThan">
      <formula>1210</formula>
    </cfRule>
    <cfRule type="cellIs" dxfId="320" priority="382" operator="equal">
      <formula>1210</formula>
    </cfRule>
  </conditionalFormatting>
  <conditionalFormatting sqref="Q36">
    <cfRule type="cellIs" dxfId="319" priority="128" operator="lessThan">
      <formula>0</formula>
    </cfRule>
    <cfRule type="cellIs" dxfId="318" priority="129" operator="greaterThan">
      <formula>0</formula>
    </cfRule>
    <cfRule type="cellIs" dxfId="317" priority="130" operator="equal">
      <formula>0</formula>
    </cfRule>
    <cfRule type="cellIs" dxfId="316" priority="358" operator="lessThan">
      <formula>1030</formula>
    </cfRule>
    <cfRule type="cellIs" dxfId="315" priority="359" operator="greaterThan">
      <formula>1030</formula>
    </cfRule>
    <cfRule type="cellIs" dxfId="314" priority="360" operator="equal">
      <formula>1030</formula>
    </cfRule>
    <cfRule type="cellIs" dxfId="313" priority="377" operator="lessThan">
      <formula>10880</formula>
    </cfRule>
    <cfRule type="cellIs" dxfId="312" priority="378" operator="greaterThan">
      <formula>10880</formula>
    </cfRule>
    <cfRule type="cellIs" dxfId="311" priority="379" operator="equal">
      <formula>10880</formula>
    </cfRule>
  </conditionalFormatting>
  <conditionalFormatting sqref="S36">
    <cfRule type="cellIs" dxfId="310" priority="41" operator="lessThan">
      <formula>65</formula>
    </cfRule>
    <cfRule type="cellIs" dxfId="309" priority="42" operator="greaterThan">
      <formula>65</formula>
    </cfRule>
    <cfRule type="cellIs" dxfId="308" priority="43" operator="equal">
      <formula>65</formula>
    </cfRule>
    <cfRule type="cellIs" dxfId="307" priority="125" operator="lessThan">
      <formula>80</formula>
    </cfRule>
    <cfRule type="cellIs" dxfId="306" priority="126" operator="greaterThan">
      <formula>80</formula>
    </cfRule>
    <cfRule type="cellIs" dxfId="305" priority="127" operator="equal">
      <formula>80</formula>
    </cfRule>
    <cfRule type="cellIs" dxfId="304" priority="374" operator="greaterThan">
      <formula>0</formula>
    </cfRule>
    <cfRule type="cellIs" dxfId="303" priority="375" operator="equal">
      <formula>0</formula>
    </cfRule>
    <cfRule type="cellIs" dxfId="302" priority="376" operator="equal">
      <formula>"-"</formula>
    </cfRule>
  </conditionalFormatting>
  <conditionalFormatting sqref="Q29:S29">
    <cfRule type="cellIs" dxfId="301" priority="131" operator="lessThan">
      <formula>3390</formula>
    </cfRule>
    <cfRule type="cellIs" dxfId="300" priority="132" operator="greaterThan">
      <formula>3390</formula>
    </cfRule>
    <cfRule type="cellIs" dxfId="299" priority="133" operator="equal">
      <formula>3390</formula>
    </cfRule>
    <cfRule type="cellIs" dxfId="298" priority="361" operator="equal">
      <formula>1410</formula>
    </cfRule>
    <cfRule type="cellIs" dxfId="297" priority="371" operator="lessThan">
      <formula>1210</formula>
    </cfRule>
    <cfRule type="cellIs" dxfId="296" priority="372" operator="greaterThan">
      <formula>1210</formula>
    </cfRule>
    <cfRule type="cellIs" dxfId="295" priority="373" operator="equal">
      <formula>1210</formula>
    </cfRule>
  </conditionalFormatting>
  <conditionalFormatting sqref="C45">
    <cfRule type="cellIs" dxfId="294" priority="119" operator="lessThan">
      <formula>0</formula>
    </cfRule>
    <cfRule type="cellIs" dxfId="293" priority="120" operator="greaterThan">
      <formula>0</formula>
    </cfRule>
    <cfRule type="cellIs" dxfId="292" priority="121" operator="equal">
      <formula>0</formula>
    </cfRule>
    <cfRule type="cellIs" dxfId="291" priority="325" operator="lessThan">
      <formula>8588</formula>
    </cfRule>
    <cfRule type="cellIs" dxfId="290" priority="326" operator="greaterThan">
      <formula>8588</formula>
    </cfRule>
    <cfRule type="cellIs" dxfId="289" priority="327" operator="equal">
      <formula>8588</formula>
    </cfRule>
    <cfRule type="cellIs" dxfId="288" priority="355" operator="lessThan">
      <formula>10880</formula>
    </cfRule>
    <cfRule type="cellIs" dxfId="287" priority="356" operator="greaterThan">
      <formula>10880</formula>
    </cfRule>
    <cfRule type="cellIs" dxfId="286" priority="357" operator="equal">
      <formula>10880</formula>
    </cfRule>
  </conditionalFormatting>
  <conditionalFormatting sqref="E45">
    <cfRule type="cellIs" dxfId="285" priority="116" operator="lessThan">
      <formula>29800</formula>
    </cfRule>
    <cfRule type="cellIs" dxfId="284" priority="117" operator="greaterThan">
      <formula>29800</formula>
    </cfRule>
    <cfRule type="cellIs" dxfId="283" priority="118" operator="equal">
      <formula>29800</formula>
    </cfRule>
    <cfRule type="cellIs" dxfId="282" priority="352" operator="greaterThan">
      <formula>0</formula>
    </cfRule>
    <cfRule type="cellIs" dxfId="281" priority="353" operator="equal">
      <formula>0</formula>
    </cfRule>
    <cfRule type="cellIs" dxfId="280" priority="354" operator="equal">
      <formula>"-"</formula>
    </cfRule>
  </conditionalFormatting>
  <conditionalFormatting sqref="C38:E38">
    <cfRule type="cellIs" dxfId="279" priority="122" operator="lessThan">
      <formula>5150</formula>
    </cfRule>
    <cfRule type="cellIs" dxfId="278" priority="123" operator="greaterThan">
      <formula>5150</formula>
    </cfRule>
    <cfRule type="cellIs" dxfId="277" priority="124" operator="equal">
      <formula>5150</formula>
    </cfRule>
    <cfRule type="cellIs" dxfId="276" priority="328" operator="lessThan">
      <formula>1110</formula>
    </cfRule>
    <cfRule type="cellIs" dxfId="275" priority="329" operator="greaterThan">
      <formula>1110</formula>
    </cfRule>
    <cfRule type="cellIs" dxfId="274" priority="330" operator="equal">
      <formula>1110</formula>
    </cfRule>
    <cfRule type="cellIs" dxfId="273" priority="349" operator="lessThan">
      <formula>1210</formula>
    </cfRule>
    <cfRule type="cellIs" dxfId="272" priority="350" operator="greaterThan">
      <formula>1210</formula>
    </cfRule>
    <cfRule type="cellIs" dxfId="271" priority="351" operator="equal">
      <formula>1210</formula>
    </cfRule>
  </conditionalFormatting>
  <conditionalFormatting sqref="J45">
    <cfRule type="cellIs" dxfId="270" priority="110" operator="lessThan">
      <formula>0</formula>
    </cfRule>
    <cfRule type="cellIs" dxfId="269" priority="111" operator="greaterThan">
      <formula>0</formula>
    </cfRule>
    <cfRule type="cellIs" dxfId="268" priority="112" operator="equal">
      <formula>0</formula>
    </cfRule>
    <cfRule type="cellIs" dxfId="267" priority="322" operator="lessThan">
      <formula>15542</formula>
    </cfRule>
    <cfRule type="cellIs" dxfId="266" priority="323" operator="greaterThan">
      <formula>15542</formula>
    </cfRule>
    <cfRule type="cellIs" dxfId="265" priority="324" operator="equal">
      <formula>15542</formula>
    </cfRule>
    <cfRule type="cellIs" dxfId="264" priority="346" operator="lessThan">
      <formula>10880</formula>
    </cfRule>
    <cfRule type="cellIs" dxfId="263" priority="347" operator="greaterThan">
      <formula>10880</formula>
    </cfRule>
    <cfRule type="cellIs" dxfId="262" priority="348" operator="equal">
      <formula>10880</formula>
    </cfRule>
  </conditionalFormatting>
  <conditionalFormatting sqref="L45">
    <cfRule type="cellIs" dxfId="261" priority="107" operator="lessThan">
      <formula>0</formula>
    </cfRule>
    <cfRule type="cellIs" dxfId="260" priority="108" operator="greaterThan">
      <formula>0</formula>
    </cfRule>
    <cfRule type="cellIs" dxfId="259" priority="109" operator="equal">
      <formula>0</formula>
    </cfRule>
    <cfRule type="cellIs" dxfId="258" priority="343" operator="greaterThan">
      <formula>0</formula>
    </cfRule>
    <cfRule type="cellIs" dxfId="257" priority="344" operator="equal">
      <formula>0</formula>
    </cfRule>
    <cfRule type="cellIs" dxfId="256" priority="345" operator="equal">
      <formula>"-"</formula>
    </cfRule>
  </conditionalFormatting>
  <conditionalFormatting sqref="J38:L38">
    <cfRule type="cellIs" dxfId="255" priority="113" operator="lessThan">
      <formula>6110</formula>
    </cfRule>
    <cfRule type="cellIs" dxfId="254" priority="114" operator="greaterThan">
      <formula>6110</formula>
    </cfRule>
    <cfRule type="cellIs" dxfId="253" priority="115" operator="equal">
      <formula>6110</formula>
    </cfRule>
    <cfRule type="cellIs" dxfId="252" priority="340" operator="lessThan">
      <formula>1210</formula>
    </cfRule>
    <cfRule type="cellIs" dxfId="251" priority="341" operator="greaterThan">
      <formula>1210</formula>
    </cfRule>
    <cfRule type="cellIs" dxfId="250" priority="342" operator="equal">
      <formula>1210</formula>
    </cfRule>
  </conditionalFormatting>
  <conditionalFormatting sqref="Q45">
    <cfRule type="cellIs" dxfId="249" priority="101" operator="lessThan">
      <formula>0</formula>
    </cfRule>
    <cfRule type="cellIs" dxfId="248" priority="102" operator="greaterThan">
      <formula>0</formula>
    </cfRule>
    <cfRule type="cellIs" dxfId="247" priority="103" operator="equal">
      <formula>0</formula>
    </cfRule>
    <cfRule type="cellIs" dxfId="246" priority="318" operator="lessThan">
      <formula>1030</formula>
    </cfRule>
    <cfRule type="cellIs" dxfId="245" priority="319" operator="greaterThan">
      <formula>1030</formula>
    </cfRule>
    <cfRule type="cellIs" dxfId="244" priority="320" operator="equal">
      <formula>1030</formula>
    </cfRule>
    <cfRule type="cellIs" dxfId="243" priority="337" operator="lessThan">
      <formula>10880</formula>
    </cfRule>
    <cfRule type="cellIs" dxfId="242" priority="338" operator="greaterThan">
      <formula>10880</formula>
    </cfRule>
    <cfRule type="cellIs" dxfId="241" priority="339" operator="equal">
      <formula>10880</formula>
    </cfRule>
  </conditionalFormatting>
  <conditionalFormatting sqref="S45">
    <cfRule type="cellIs" dxfId="240" priority="334" operator="greaterThan">
      <formula>0</formula>
    </cfRule>
    <cfRule type="cellIs" dxfId="239" priority="335" operator="equal">
      <formula>0</formula>
    </cfRule>
    <cfRule type="cellIs" dxfId="238" priority="336" operator="equal">
      <formula>"-"</formula>
    </cfRule>
  </conditionalFormatting>
  <conditionalFormatting sqref="Q38:S38">
    <cfRule type="cellIs" dxfId="237" priority="104" operator="lessThan">
      <formula>7100</formula>
    </cfRule>
    <cfRule type="cellIs" dxfId="236" priority="105" operator="greaterThan">
      <formula>7100</formula>
    </cfRule>
    <cfRule type="cellIs" dxfId="235" priority="106" operator="equal">
      <formula>7100</formula>
    </cfRule>
    <cfRule type="cellIs" dxfId="234" priority="321" operator="equal">
      <formula>1410</formula>
    </cfRule>
    <cfRule type="cellIs" dxfId="233" priority="331" operator="lessThan">
      <formula>1210</formula>
    </cfRule>
    <cfRule type="cellIs" dxfId="232" priority="332" operator="greaterThan">
      <formula>1210</formula>
    </cfRule>
    <cfRule type="cellIs" dxfId="231" priority="333" operator="equal">
      <formula>1210</formula>
    </cfRule>
  </conditionalFormatting>
  <conditionalFormatting sqref="C54">
    <cfRule type="cellIs" dxfId="230" priority="95" operator="lessThan">
      <formula>0</formula>
    </cfRule>
    <cfRule type="cellIs" dxfId="229" priority="96" operator="greaterThan">
      <formula>0</formula>
    </cfRule>
    <cfRule type="cellIs" dxfId="228" priority="97" operator="equal">
      <formula>0</formula>
    </cfRule>
    <cfRule type="cellIs" dxfId="227" priority="285" operator="lessThan">
      <formula>8588</formula>
    </cfRule>
    <cfRule type="cellIs" dxfId="226" priority="286" operator="greaterThan">
      <formula>8588</formula>
    </cfRule>
    <cfRule type="cellIs" dxfId="225" priority="287" operator="equal">
      <formula>8588</formula>
    </cfRule>
    <cfRule type="cellIs" dxfId="224" priority="315" operator="lessThan">
      <formula>10880</formula>
    </cfRule>
    <cfRule type="cellIs" dxfId="223" priority="316" operator="greaterThan">
      <formula>10880</formula>
    </cfRule>
    <cfRule type="cellIs" dxfId="222" priority="317" operator="equal">
      <formula>10880</formula>
    </cfRule>
  </conditionalFormatting>
  <conditionalFormatting sqref="E54">
    <cfRule type="cellIs" dxfId="221" priority="312" operator="greaterThan">
      <formula>0</formula>
    </cfRule>
    <cfRule type="cellIs" dxfId="220" priority="313" operator="equal">
      <formula>0</formula>
    </cfRule>
    <cfRule type="cellIs" dxfId="219" priority="314" operator="equal">
      <formula>"-"</formula>
    </cfRule>
  </conditionalFormatting>
  <conditionalFormatting sqref="C47:E47">
    <cfRule type="cellIs" dxfId="218" priority="98" operator="lessThan">
      <formula>7320</formula>
    </cfRule>
    <cfRule type="cellIs" dxfId="217" priority="99" operator="greaterThan">
      <formula>7320</formula>
    </cfRule>
    <cfRule type="cellIs" dxfId="216" priority="100" operator="equal">
      <formula>7320</formula>
    </cfRule>
    <cfRule type="cellIs" dxfId="215" priority="288" operator="lessThan">
      <formula>1110</formula>
    </cfRule>
    <cfRule type="cellIs" dxfId="214" priority="289" operator="greaterThan">
      <formula>1110</formula>
    </cfRule>
    <cfRule type="cellIs" dxfId="213" priority="290" operator="equal">
      <formula>1110</formula>
    </cfRule>
    <cfRule type="cellIs" dxfId="212" priority="309" operator="lessThan">
      <formula>1210</formula>
    </cfRule>
    <cfRule type="cellIs" dxfId="211" priority="310" operator="greaterThan">
      <formula>1210</formula>
    </cfRule>
    <cfRule type="cellIs" dxfId="210" priority="311" operator="equal">
      <formula>1210</formula>
    </cfRule>
  </conditionalFormatting>
  <conditionalFormatting sqref="J54">
    <cfRule type="cellIs" dxfId="209" priority="89" operator="lessThan">
      <formula>0</formula>
    </cfRule>
    <cfRule type="cellIs" dxfId="208" priority="90" operator="greaterThan">
      <formula>0</formula>
    </cfRule>
    <cfRule type="cellIs" dxfId="207" priority="91" operator="equal">
      <formula>0</formula>
    </cfRule>
    <cfRule type="cellIs" dxfId="206" priority="282" operator="lessThan">
      <formula>15542</formula>
    </cfRule>
    <cfRule type="cellIs" dxfId="205" priority="283" operator="greaterThan">
      <formula>15542</formula>
    </cfRule>
    <cfRule type="cellIs" dxfId="204" priority="284" operator="equal">
      <formula>15542</formula>
    </cfRule>
    <cfRule type="cellIs" dxfId="203" priority="306" operator="lessThan">
      <formula>10880</formula>
    </cfRule>
    <cfRule type="cellIs" dxfId="202" priority="307" operator="greaterThan">
      <formula>10880</formula>
    </cfRule>
    <cfRule type="cellIs" dxfId="201" priority="308" operator="equal">
      <formula>10880</formula>
    </cfRule>
  </conditionalFormatting>
  <conditionalFormatting sqref="L54">
    <cfRule type="cellIs" dxfId="200" priority="303" operator="greaterThan">
      <formula>0</formula>
    </cfRule>
    <cfRule type="cellIs" dxfId="199" priority="304" operator="equal">
      <formula>0</formula>
    </cfRule>
    <cfRule type="cellIs" dxfId="198" priority="305" operator="equal">
      <formula>"-"</formula>
    </cfRule>
  </conditionalFormatting>
  <conditionalFormatting sqref="J47:L47">
    <cfRule type="cellIs" dxfId="197" priority="92" operator="lessThan">
      <formula>7410</formula>
    </cfRule>
    <cfRule type="cellIs" dxfId="196" priority="93" operator="greaterThan">
      <formula>7410</formula>
    </cfRule>
    <cfRule type="cellIs" dxfId="195" priority="94" operator="equal">
      <formula>7410</formula>
    </cfRule>
    <cfRule type="cellIs" dxfId="194" priority="300" operator="lessThan">
      <formula>1210</formula>
    </cfRule>
    <cfRule type="cellIs" dxfId="193" priority="301" operator="greaterThan">
      <formula>1210</formula>
    </cfRule>
    <cfRule type="cellIs" dxfId="192" priority="302" operator="equal">
      <formula>1210</formula>
    </cfRule>
  </conditionalFormatting>
  <conditionalFormatting sqref="Q54">
    <cfRule type="cellIs" dxfId="191" priority="83" operator="lessThan">
      <formula>0</formula>
    </cfRule>
    <cfRule type="cellIs" dxfId="190" priority="84" operator="greaterThan">
      <formula>0</formula>
    </cfRule>
    <cfRule type="cellIs" dxfId="189" priority="85" operator="equal">
      <formula>0</formula>
    </cfRule>
    <cfRule type="cellIs" dxfId="188" priority="278" operator="lessThan">
      <formula>1030</formula>
    </cfRule>
    <cfRule type="cellIs" dxfId="187" priority="279" operator="greaterThan">
      <formula>1030</formula>
    </cfRule>
    <cfRule type="cellIs" dxfId="186" priority="280" operator="equal">
      <formula>1030</formula>
    </cfRule>
    <cfRule type="cellIs" dxfId="185" priority="297" operator="lessThan">
      <formula>10880</formula>
    </cfRule>
    <cfRule type="cellIs" dxfId="184" priority="298" operator="greaterThan">
      <formula>10880</formula>
    </cfRule>
    <cfRule type="cellIs" dxfId="183" priority="299" operator="equal">
      <formula>10880</formula>
    </cfRule>
  </conditionalFormatting>
  <conditionalFormatting sqref="S54">
    <cfRule type="cellIs" dxfId="182" priority="294" operator="greaterThan">
      <formula>0</formula>
    </cfRule>
    <cfRule type="cellIs" dxfId="181" priority="295" operator="equal">
      <formula>0</formula>
    </cfRule>
    <cfRule type="cellIs" dxfId="180" priority="296" operator="equal">
      <formula>"-"</formula>
    </cfRule>
  </conditionalFormatting>
  <conditionalFormatting sqref="Q47:S47">
    <cfRule type="cellIs" dxfId="179" priority="86" operator="lessThan">
      <formula>7465</formula>
    </cfRule>
    <cfRule type="cellIs" dxfId="178" priority="87" operator="greaterThan">
      <formula>7465</formula>
    </cfRule>
    <cfRule type="cellIs" dxfId="177" priority="88" operator="equal">
      <formula>7465</formula>
    </cfRule>
    <cfRule type="cellIs" dxfId="176" priority="281" operator="equal">
      <formula>1410</formula>
    </cfRule>
    <cfRule type="cellIs" dxfId="175" priority="291" operator="lessThan">
      <formula>1210</formula>
    </cfRule>
    <cfRule type="cellIs" dxfId="174" priority="292" operator="greaterThan">
      <formula>1210</formula>
    </cfRule>
    <cfRule type="cellIs" dxfId="173" priority="293" operator="equal">
      <formula>1210</formula>
    </cfRule>
  </conditionalFormatting>
  <conditionalFormatting sqref="C64">
    <cfRule type="cellIs" dxfId="172" priority="77" operator="lessThan">
      <formula>0</formula>
    </cfRule>
    <cfRule type="cellIs" dxfId="171" priority="78" operator="greaterThan">
      <formula>0</formula>
    </cfRule>
    <cfRule type="cellIs" dxfId="170" priority="79" operator="equal">
      <formula>0</formula>
    </cfRule>
    <cfRule type="cellIs" dxfId="169" priority="245" operator="lessThan">
      <formula>8588</formula>
    </cfRule>
    <cfRule type="cellIs" dxfId="168" priority="246" operator="greaterThan">
      <formula>8588</formula>
    </cfRule>
    <cfRule type="cellIs" dxfId="167" priority="247" operator="equal">
      <formula>8588</formula>
    </cfRule>
    <cfRule type="cellIs" dxfId="166" priority="275" operator="lessThan">
      <formula>10880</formula>
    </cfRule>
    <cfRule type="cellIs" dxfId="165" priority="276" operator="greaterThan">
      <formula>10880</formula>
    </cfRule>
    <cfRule type="cellIs" dxfId="164" priority="277" operator="equal">
      <formula>10880</formula>
    </cfRule>
  </conditionalFormatting>
  <conditionalFormatting sqref="E64">
    <cfRule type="cellIs" dxfId="163" priority="74" operator="lessThan">
      <formula>0</formula>
    </cfRule>
    <cfRule type="cellIs" dxfId="162" priority="75" operator="greaterThan">
      <formula>0</formula>
    </cfRule>
    <cfRule type="cellIs" dxfId="161" priority="76" operator="equal">
      <formula>0</formula>
    </cfRule>
    <cfRule type="cellIs" dxfId="160" priority="272" operator="greaterThan">
      <formula>0</formula>
    </cfRule>
    <cfRule type="cellIs" dxfId="159" priority="273" operator="equal">
      <formula>0</formula>
    </cfRule>
    <cfRule type="cellIs" dxfId="158" priority="274" operator="equal">
      <formula>"-"</formula>
    </cfRule>
  </conditionalFormatting>
  <conditionalFormatting sqref="C56:E56">
    <cfRule type="cellIs" dxfId="157" priority="80" operator="lessThan">
      <formula>5330</formula>
    </cfRule>
    <cfRule type="cellIs" dxfId="156" priority="81" operator="greaterThan">
      <formula>5330</formula>
    </cfRule>
    <cfRule type="cellIs" dxfId="155" priority="82" operator="equal">
      <formula>5330</formula>
    </cfRule>
    <cfRule type="cellIs" dxfId="154" priority="248" operator="lessThan">
      <formula>1110</formula>
    </cfRule>
    <cfRule type="cellIs" dxfId="153" priority="249" operator="greaterThan">
      <formula>1110</formula>
    </cfRule>
    <cfRule type="cellIs" dxfId="152" priority="250" operator="equal">
      <formula>1110</formula>
    </cfRule>
    <cfRule type="cellIs" dxfId="151" priority="269" operator="lessThan">
      <formula>1210</formula>
    </cfRule>
    <cfRule type="cellIs" dxfId="150" priority="270" operator="greaterThan">
      <formula>1210</formula>
    </cfRule>
    <cfRule type="cellIs" dxfId="149" priority="271" operator="equal">
      <formula>1210</formula>
    </cfRule>
  </conditionalFormatting>
  <conditionalFormatting sqref="J64">
    <cfRule type="cellIs" dxfId="148" priority="68" operator="lessThan">
      <formula>0</formula>
    </cfRule>
    <cfRule type="cellIs" dxfId="147" priority="69" operator="greaterThan">
      <formula>0</formula>
    </cfRule>
    <cfRule type="cellIs" dxfId="146" priority="70" operator="equal">
      <formula>0</formula>
    </cfRule>
    <cfRule type="cellIs" dxfId="145" priority="242" operator="lessThan">
      <formula>15542</formula>
    </cfRule>
    <cfRule type="cellIs" dxfId="144" priority="243" operator="greaterThan">
      <formula>15542</formula>
    </cfRule>
    <cfRule type="cellIs" dxfId="143" priority="244" operator="equal">
      <formula>15542</formula>
    </cfRule>
    <cfRule type="cellIs" dxfId="142" priority="266" operator="lessThan">
      <formula>10880</formula>
    </cfRule>
    <cfRule type="cellIs" dxfId="141" priority="267" operator="greaterThan">
      <formula>10880</formula>
    </cfRule>
    <cfRule type="cellIs" dxfId="140" priority="268" operator="equal">
      <formula>10880</formula>
    </cfRule>
  </conditionalFormatting>
  <conditionalFormatting sqref="L64">
    <cfRule type="cellIs" dxfId="139" priority="263" operator="greaterThan">
      <formula>0</formula>
    </cfRule>
    <cfRule type="cellIs" dxfId="138" priority="264" operator="equal">
      <formula>0</formula>
    </cfRule>
    <cfRule type="cellIs" dxfId="137" priority="265" operator="equal">
      <formula>"-"</formula>
    </cfRule>
  </conditionalFormatting>
  <conditionalFormatting sqref="J56:L56">
    <cfRule type="cellIs" dxfId="136" priority="71" operator="lessThan">
      <formula>9210</formula>
    </cfRule>
    <cfRule type="cellIs" dxfId="135" priority="72" operator="greaterThan">
      <formula>9210</formula>
    </cfRule>
    <cfRule type="cellIs" dxfId="134" priority="73" operator="equal">
      <formula>9210</formula>
    </cfRule>
    <cfRule type="cellIs" dxfId="133" priority="260" operator="lessThan">
      <formula>1210</formula>
    </cfRule>
    <cfRule type="cellIs" dxfId="132" priority="261" operator="greaterThan">
      <formula>1210</formula>
    </cfRule>
    <cfRule type="cellIs" dxfId="131" priority="262" operator="equal">
      <formula>1210</formula>
    </cfRule>
  </conditionalFormatting>
  <conditionalFormatting sqref="Q64">
    <cfRule type="cellIs" dxfId="130" priority="62" operator="lessThan">
      <formula>0</formula>
    </cfRule>
    <cfRule type="cellIs" dxfId="129" priority="63" operator="greaterThan">
      <formula>0</formula>
    </cfRule>
    <cfRule type="cellIs" dxfId="128" priority="64" operator="equal">
      <formula>0</formula>
    </cfRule>
    <cfRule type="cellIs" dxfId="127" priority="238" operator="lessThan">
      <formula>1030</formula>
    </cfRule>
    <cfRule type="cellIs" dxfId="126" priority="239" operator="greaterThan">
      <formula>1030</formula>
    </cfRule>
    <cfRule type="cellIs" dxfId="125" priority="240" operator="equal">
      <formula>1030</formula>
    </cfRule>
    <cfRule type="cellIs" dxfId="124" priority="257" operator="lessThan">
      <formula>10880</formula>
    </cfRule>
    <cfRule type="cellIs" dxfId="123" priority="258" operator="greaterThan">
      <formula>10880</formula>
    </cfRule>
    <cfRule type="cellIs" dxfId="122" priority="259" operator="equal">
      <formula>10880</formula>
    </cfRule>
  </conditionalFormatting>
  <conditionalFormatting sqref="S64">
    <cfRule type="cellIs" dxfId="121" priority="35" operator="lessThan">
      <formula>719</formula>
    </cfRule>
    <cfRule type="cellIs" dxfId="120" priority="36" operator="greaterThan">
      <formula>719</formula>
    </cfRule>
    <cfRule type="cellIs" dxfId="119" priority="37" operator="equal">
      <formula>719</formula>
    </cfRule>
    <cfRule type="cellIs" dxfId="118" priority="59" operator="greaterThan">
      <formula>717</formula>
    </cfRule>
    <cfRule type="cellIs" dxfId="117" priority="60" operator="lessThan">
      <formula>717</formula>
    </cfRule>
    <cfRule type="cellIs" dxfId="116" priority="61" operator="equal">
      <formula>717</formula>
    </cfRule>
    <cfRule type="cellIs" dxfId="115" priority="254" operator="greaterThan">
      <formula>0</formula>
    </cfRule>
    <cfRule type="cellIs" dxfId="114" priority="255" operator="equal">
      <formula>0</formula>
    </cfRule>
    <cfRule type="cellIs" dxfId="113" priority="256" operator="equal">
      <formula>"-"</formula>
    </cfRule>
  </conditionalFormatting>
  <conditionalFormatting sqref="Q56:S56">
    <cfRule type="cellIs" dxfId="112" priority="65" operator="lessThan">
      <formula>3310</formula>
    </cfRule>
    <cfRule type="cellIs" dxfId="111" priority="66" operator="greaterThan">
      <formula>3310</formula>
    </cfRule>
    <cfRule type="cellIs" dxfId="110" priority="67" operator="equal">
      <formula>3310</formula>
    </cfRule>
    <cfRule type="cellIs" dxfId="109" priority="241" operator="equal">
      <formula>1410</formula>
    </cfRule>
    <cfRule type="cellIs" dxfId="108" priority="251" operator="lessThan">
      <formula>1210</formula>
    </cfRule>
    <cfRule type="cellIs" dxfId="107" priority="252" operator="greaterThan">
      <formula>1210</formula>
    </cfRule>
    <cfRule type="cellIs" dxfId="106" priority="253" operator="equal">
      <formula>1210</formula>
    </cfRule>
  </conditionalFormatting>
  <conditionalFormatting sqref="C73">
    <cfRule type="cellIs" dxfId="105" priority="53" operator="lessThan">
      <formula>0</formula>
    </cfRule>
    <cfRule type="cellIs" dxfId="104" priority="54" operator="greaterThan">
      <formula>0</formula>
    </cfRule>
    <cfRule type="cellIs" dxfId="103" priority="55" operator="equal">
      <formula>0</formula>
    </cfRule>
    <cfRule type="cellIs" dxfId="102" priority="205" operator="lessThan">
      <formula>8588</formula>
    </cfRule>
    <cfRule type="cellIs" dxfId="101" priority="206" operator="greaterThan">
      <formula>8588</formula>
    </cfRule>
    <cfRule type="cellIs" dxfId="100" priority="207" operator="equal">
      <formula>8588</formula>
    </cfRule>
    <cfRule type="cellIs" dxfId="99" priority="235" operator="lessThan">
      <formula>10880</formula>
    </cfRule>
    <cfRule type="cellIs" dxfId="98" priority="236" operator="greaterThan">
      <formula>10880</formula>
    </cfRule>
    <cfRule type="cellIs" dxfId="97" priority="237" operator="equal">
      <formula>10880</formula>
    </cfRule>
  </conditionalFormatting>
  <conditionalFormatting sqref="E73">
    <cfRule type="cellIs" dxfId="96" priority="38" operator="lessThan">
      <formula>4076</formula>
    </cfRule>
    <cfRule type="cellIs" dxfId="95" priority="39" operator="greaterThan">
      <formula>4076</formula>
    </cfRule>
    <cfRule type="cellIs" dxfId="94" priority="40" operator="equal">
      <formula>4076</formula>
    </cfRule>
    <cfRule type="cellIs" dxfId="93" priority="50" operator="greaterThan">
      <formula>4063</formula>
    </cfRule>
    <cfRule type="cellIs" dxfId="92" priority="51" operator="lessThan">
      <formula>4063</formula>
    </cfRule>
    <cfRule type="cellIs" dxfId="91" priority="52" operator="equal">
      <formula>4063</formula>
    </cfRule>
    <cfRule type="cellIs" dxfId="90" priority="232" operator="greaterThan">
      <formula>0</formula>
    </cfRule>
    <cfRule type="cellIs" dxfId="89" priority="233" operator="equal">
      <formula>0</formula>
    </cfRule>
    <cfRule type="cellIs" dxfId="88" priority="234" operator="equal">
      <formula>"-"</formula>
    </cfRule>
  </conditionalFormatting>
  <conditionalFormatting sqref="C66:E66">
    <cfRule type="cellIs" dxfId="87" priority="56" operator="lessThan">
      <formula>5310</formula>
    </cfRule>
    <cfRule type="cellIs" dxfId="86" priority="57" operator="greaterThan">
      <formula>5310</formula>
    </cfRule>
    <cfRule type="cellIs" dxfId="85" priority="58" operator="equal">
      <formula>5310</formula>
    </cfRule>
    <cfRule type="cellIs" dxfId="84" priority="208" operator="lessThan">
      <formula>1110</formula>
    </cfRule>
    <cfRule type="cellIs" dxfId="83" priority="209" operator="greaterThan">
      <formula>1110</formula>
    </cfRule>
    <cfRule type="cellIs" dxfId="82" priority="210" operator="equal">
      <formula>1110</formula>
    </cfRule>
    <cfRule type="cellIs" dxfId="81" priority="229" operator="lessThan">
      <formula>1210</formula>
    </cfRule>
    <cfRule type="cellIs" dxfId="80" priority="230" operator="greaterThan">
      <formula>1210</formula>
    </cfRule>
    <cfRule type="cellIs" dxfId="79" priority="231" operator="equal">
      <formula>1210</formula>
    </cfRule>
  </conditionalFormatting>
  <conditionalFormatting sqref="J73">
    <cfRule type="cellIs" dxfId="78" priority="14" operator="lessThan">
      <formula>0</formula>
    </cfRule>
    <cfRule type="cellIs" dxfId="77" priority="15" operator="greaterThan">
      <formula>0</formula>
    </cfRule>
    <cfRule type="cellIs" dxfId="76" priority="16" operator="equal">
      <formula>0</formula>
    </cfRule>
    <cfRule type="cellIs" dxfId="75" priority="20" operator="lessThan">
      <formula>8588</formula>
    </cfRule>
    <cfRule type="cellIs" dxfId="74" priority="21" operator="greaterThan">
      <formula>8588</formula>
    </cfRule>
    <cfRule type="cellIs" dxfId="73" priority="22" operator="equal">
      <formula>8588</formula>
    </cfRule>
    <cfRule type="cellIs" dxfId="72" priority="32" operator="lessThan">
      <formula>10880</formula>
    </cfRule>
    <cfRule type="cellIs" dxfId="71" priority="33" operator="greaterThan">
      <formula>10880</formula>
    </cfRule>
    <cfRule type="cellIs" dxfId="70" priority="34" operator="equal">
      <formula>10880</formula>
    </cfRule>
  </conditionalFormatting>
  <conditionalFormatting sqref="L73">
    <cfRule type="cellIs" dxfId="69" priority="5" operator="lessThan">
      <formula>0</formula>
    </cfRule>
    <cfRule type="cellIs" dxfId="68" priority="6" operator="greaterThan">
      <formula>0</formula>
    </cfRule>
    <cfRule type="cellIs" dxfId="67" priority="7" operator="equal">
      <formula>0</formula>
    </cfRule>
    <cfRule type="cellIs" dxfId="66" priority="8" operator="lessThan">
      <formula>4076</formula>
    </cfRule>
    <cfRule type="cellIs" dxfId="65" priority="9" operator="greaterThan">
      <formula>4076</formula>
    </cfRule>
    <cfRule type="cellIs" dxfId="64" priority="10" operator="equal">
      <formula>4076</formula>
    </cfRule>
    <cfRule type="cellIs" dxfId="63" priority="11" operator="greaterThan">
      <formula>4063</formula>
    </cfRule>
    <cfRule type="cellIs" dxfId="62" priority="12" operator="lessThan">
      <formula>4063</formula>
    </cfRule>
    <cfRule type="cellIs" dxfId="61" priority="13" operator="equal">
      <formula>4063</formula>
    </cfRule>
    <cfRule type="cellIs" dxfId="60" priority="29" operator="greaterThan">
      <formula>0</formula>
    </cfRule>
    <cfRule type="cellIs" dxfId="59" priority="30" operator="equal">
      <formula>0</formula>
    </cfRule>
    <cfRule type="cellIs" dxfId="58" priority="31" operator="equal">
      <formula>"-"</formula>
    </cfRule>
  </conditionalFormatting>
  <conditionalFormatting sqref="J66:L66">
    <cfRule type="cellIs" dxfId="57" priority="1" operator="lessThan">
      <formula>2120</formula>
    </cfRule>
    <cfRule type="cellIs" dxfId="56" priority="2" operator="greaterThan">
      <formula>2120</formula>
    </cfRule>
    <cfRule type="cellIs" dxfId="55" priority="3" operator="equal">
      <formula>2120</formula>
    </cfRule>
    <cfRule type="cellIs" dxfId="54" priority="4" operator="equal">
      <formula>2120</formula>
    </cfRule>
    <cfRule type="cellIs" dxfId="53" priority="17" operator="lessThan">
      <formula>5310</formula>
    </cfRule>
    <cfRule type="cellIs" dxfId="52" priority="18" operator="greaterThan">
      <formula>5310</formula>
    </cfRule>
    <cfRule type="cellIs" dxfId="51" priority="19" operator="equal">
      <formula>5310</formula>
    </cfRule>
    <cfRule type="cellIs" dxfId="50" priority="23" operator="lessThan">
      <formula>1110</formula>
    </cfRule>
    <cfRule type="cellIs" dxfId="49" priority="24" operator="greaterThan">
      <formula>1110</formula>
    </cfRule>
    <cfRule type="cellIs" dxfId="48" priority="25" operator="equal">
      <formula>1110</formula>
    </cfRule>
    <cfRule type="cellIs" dxfId="47" priority="26" operator="lessThan">
      <formula>1210</formula>
    </cfRule>
    <cfRule type="cellIs" dxfId="46" priority="27" operator="greaterThan">
      <formula>1210</formula>
    </cfRule>
    <cfRule type="cellIs" dxfId="45" priority="28" operator="equal">
      <formula>1210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1"/>
  <sheetViews>
    <sheetView view="pageBreakPreview" topLeftCell="A14" zoomScale="91" zoomScaleNormal="100" zoomScaleSheetLayoutView="91" workbookViewId="0">
      <selection activeCell="D23" sqref="D23"/>
    </sheetView>
  </sheetViews>
  <sheetFormatPr defaultColWidth="9" defaultRowHeight="14.4" x14ac:dyDescent="0.3"/>
  <cols>
    <col min="1" max="1" width="6.33203125" style="6" customWidth="1"/>
    <col min="2" max="2" width="43.33203125" style="6" customWidth="1"/>
    <col min="3" max="3" width="14.6640625" style="6" customWidth="1"/>
    <col min="4" max="4" width="11.33203125" style="6" customWidth="1"/>
    <col min="5" max="5" width="11.6640625" style="6" customWidth="1"/>
    <col min="6" max="16384" width="9" style="6"/>
  </cols>
  <sheetData>
    <row r="1" spans="1:5" x14ac:dyDescent="0.3">
      <c r="A1" s="74" t="s">
        <v>3</v>
      </c>
      <c r="B1" s="74"/>
      <c r="C1" s="74"/>
      <c r="D1" s="74"/>
      <c r="E1" s="74"/>
    </row>
    <row r="2" spans="1:5" x14ac:dyDescent="0.3">
      <c r="A2" s="1"/>
      <c r="B2" s="74" t="s">
        <v>31</v>
      </c>
      <c r="C2" s="74"/>
      <c r="D2" s="74"/>
      <c r="E2" s="1"/>
    </row>
    <row r="3" spans="1:5" x14ac:dyDescent="0.3">
      <c r="A3" s="1"/>
      <c r="B3" s="74" t="s">
        <v>30</v>
      </c>
      <c r="C3" s="74"/>
      <c r="D3" s="74"/>
      <c r="E3" s="1"/>
    </row>
    <row r="4" spans="1:5" x14ac:dyDescent="0.3">
      <c r="A4" s="1"/>
      <c r="B4" s="1"/>
      <c r="C4" s="1"/>
      <c r="D4" s="1"/>
      <c r="E4" s="1"/>
    </row>
    <row r="5" spans="1:5" ht="17.25" customHeight="1" x14ac:dyDescent="0.3">
      <c r="A5" s="88" t="s">
        <v>6</v>
      </c>
      <c r="B5" s="88" t="s">
        <v>4</v>
      </c>
      <c r="C5" s="88" t="s">
        <v>5</v>
      </c>
      <c r="D5" s="88" t="s">
        <v>123</v>
      </c>
      <c r="E5" s="88" t="s">
        <v>124</v>
      </c>
    </row>
    <row r="6" spans="1:5" x14ac:dyDescent="0.3">
      <c r="A6" s="89"/>
      <c r="B6" s="89"/>
      <c r="C6" s="89"/>
      <c r="D6" s="89"/>
      <c r="E6" s="89"/>
    </row>
    <row r="7" spans="1:5" ht="21" customHeight="1" x14ac:dyDescent="0.3">
      <c r="A7" s="34" t="s">
        <v>32</v>
      </c>
      <c r="B7" s="17" t="s">
        <v>89</v>
      </c>
      <c r="C7" s="3">
        <v>1110</v>
      </c>
      <c r="D7" s="3">
        <v>8534</v>
      </c>
      <c r="E7" s="5"/>
    </row>
    <row r="8" spans="1:5" ht="21" customHeight="1" x14ac:dyDescent="0.3">
      <c r="A8" s="34" t="s">
        <v>33</v>
      </c>
      <c r="B8" s="17" t="s">
        <v>90</v>
      </c>
      <c r="C8" s="9">
        <v>1210</v>
      </c>
      <c r="D8" s="3">
        <v>15596</v>
      </c>
      <c r="E8" s="5"/>
    </row>
    <row r="9" spans="1:5" ht="34.200000000000003" customHeight="1" x14ac:dyDescent="0.3">
      <c r="A9" s="34" t="s">
        <v>34</v>
      </c>
      <c r="B9" s="17" t="s">
        <v>91</v>
      </c>
      <c r="C9" s="9">
        <v>1410</v>
      </c>
      <c r="D9" s="3">
        <v>1030</v>
      </c>
      <c r="E9" s="5"/>
    </row>
    <row r="10" spans="1:5" ht="21" customHeight="1" x14ac:dyDescent="0.3">
      <c r="A10" s="34" t="s">
        <v>35</v>
      </c>
      <c r="B10" s="17" t="s">
        <v>92</v>
      </c>
      <c r="C10" s="9">
        <v>1640</v>
      </c>
      <c r="D10" s="3">
        <v>5000</v>
      </c>
      <c r="E10" s="5"/>
    </row>
    <row r="11" spans="1:5" ht="21" customHeight="1" x14ac:dyDescent="0.3">
      <c r="A11" s="34" t="s">
        <v>36</v>
      </c>
      <c r="B11" s="17" t="s">
        <v>93</v>
      </c>
      <c r="C11" s="9">
        <v>1790</v>
      </c>
      <c r="D11" s="3"/>
      <c r="E11" s="5"/>
    </row>
    <row r="12" spans="1:5" ht="21" customHeight="1" x14ac:dyDescent="0.3">
      <c r="A12" s="34" t="s">
        <v>37</v>
      </c>
      <c r="B12" s="17" t="s">
        <v>94</v>
      </c>
      <c r="C12" s="9">
        <v>2150</v>
      </c>
      <c r="D12" s="3">
        <v>8000</v>
      </c>
      <c r="E12" s="5"/>
    </row>
    <row r="13" spans="1:5" ht="21" customHeight="1" x14ac:dyDescent="0.3">
      <c r="A13" s="34" t="s">
        <v>40</v>
      </c>
      <c r="B13" s="17" t="s">
        <v>95</v>
      </c>
      <c r="C13" s="9">
        <v>3210</v>
      </c>
      <c r="D13" s="3"/>
      <c r="E13" s="5">
        <v>3500</v>
      </c>
    </row>
    <row r="14" spans="1:5" ht="21" customHeight="1" x14ac:dyDescent="0.3">
      <c r="A14" s="34" t="s">
        <v>41</v>
      </c>
      <c r="B14" s="17" t="s">
        <v>96</v>
      </c>
      <c r="C14" s="9">
        <v>3330</v>
      </c>
      <c r="D14" s="3"/>
      <c r="E14" s="5">
        <v>540</v>
      </c>
    </row>
    <row r="15" spans="1:5" ht="21" customHeight="1" x14ac:dyDescent="0.3">
      <c r="A15" s="34" t="s">
        <v>42</v>
      </c>
      <c r="B15" s="17" t="s">
        <v>97</v>
      </c>
      <c r="C15" s="9">
        <v>3340</v>
      </c>
      <c r="D15" s="3">
        <v>540</v>
      </c>
      <c r="E15" s="5"/>
    </row>
    <row r="16" spans="1:5" ht="21" customHeight="1" x14ac:dyDescent="0.3">
      <c r="A16" s="34" t="s">
        <v>43</v>
      </c>
      <c r="B16" s="17" t="s">
        <v>98</v>
      </c>
      <c r="C16" s="9">
        <v>3390</v>
      </c>
      <c r="D16" s="3"/>
      <c r="E16" s="5">
        <v>65</v>
      </c>
    </row>
    <row r="17" spans="1:5" ht="21" customHeight="1" x14ac:dyDescent="0.3">
      <c r="A17" s="34" t="s">
        <v>44</v>
      </c>
      <c r="B17" s="17" t="s">
        <v>99</v>
      </c>
      <c r="C17" s="9">
        <v>5150</v>
      </c>
      <c r="D17" s="3"/>
      <c r="E17" s="5">
        <v>29800</v>
      </c>
    </row>
    <row r="18" spans="1:5" ht="21" customHeight="1" x14ac:dyDescent="0.3">
      <c r="A18" s="34" t="s">
        <v>45</v>
      </c>
      <c r="B18" s="17" t="s">
        <v>10</v>
      </c>
      <c r="C18" s="9">
        <v>6110</v>
      </c>
      <c r="D18" s="3"/>
      <c r="E18" s="5">
        <v>15200</v>
      </c>
    </row>
    <row r="19" spans="1:5" ht="32.4" customHeight="1" x14ac:dyDescent="0.3">
      <c r="A19" s="34" t="s">
        <v>46</v>
      </c>
      <c r="B19" s="17" t="s">
        <v>100</v>
      </c>
      <c r="C19" s="9">
        <v>7100</v>
      </c>
      <c r="D19" s="3">
        <v>9000</v>
      </c>
      <c r="E19" s="5"/>
    </row>
    <row r="20" spans="1:5" ht="35.4" customHeight="1" x14ac:dyDescent="0.3">
      <c r="A20" s="34" t="s">
        <v>47</v>
      </c>
      <c r="B20" s="17" t="s">
        <v>101</v>
      </c>
      <c r="C20" s="9">
        <v>7320</v>
      </c>
      <c r="D20" s="3">
        <v>530</v>
      </c>
      <c r="E20" s="5"/>
    </row>
    <row r="21" spans="1:5" ht="21" customHeight="1" x14ac:dyDescent="0.3">
      <c r="A21" s="34" t="s">
        <v>48</v>
      </c>
      <c r="B21" s="17" t="s">
        <v>102</v>
      </c>
      <c r="C21" s="9">
        <v>7410</v>
      </c>
      <c r="D21" s="3">
        <v>810</v>
      </c>
      <c r="E21" s="5"/>
    </row>
    <row r="22" spans="1:5" ht="21" customHeight="1" x14ac:dyDescent="0.3">
      <c r="A22" s="34" t="s">
        <v>49</v>
      </c>
      <c r="B22" s="17" t="s">
        <v>103</v>
      </c>
      <c r="C22" s="9">
        <v>7465</v>
      </c>
      <c r="D22" s="3">
        <v>65</v>
      </c>
      <c r="E22" s="5"/>
    </row>
    <row r="23" spans="1:5" ht="21" customHeight="1" x14ac:dyDescent="0.3">
      <c r="A23" s="34" t="s">
        <v>50</v>
      </c>
      <c r="B23" s="17"/>
      <c r="C23" s="9"/>
      <c r="D23" s="3"/>
      <c r="E23" s="5"/>
    </row>
    <row r="24" spans="1:5" ht="21" customHeight="1" x14ac:dyDescent="0.3">
      <c r="A24" s="34" t="s">
        <v>51</v>
      </c>
      <c r="B24" s="17"/>
      <c r="C24" s="9"/>
      <c r="D24" s="3"/>
      <c r="E24" s="5"/>
    </row>
    <row r="25" spans="1:5" ht="21" customHeight="1" x14ac:dyDescent="0.3">
      <c r="A25" s="34" t="s">
        <v>52</v>
      </c>
      <c r="B25" s="17"/>
      <c r="C25" s="9"/>
      <c r="D25" s="3"/>
      <c r="E25" s="5"/>
    </row>
    <row r="26" spans="1:5" ht="21" customHeight="1" x14ac:dyDescent="0.3">
      <c r="A26" s="34" t="s">
        <v>53</v>
      </c>
      <c r="B26" s="17"/>
      <c r="C26" s="9"/>
      <c r="D26" s="3"/>
      <c r="E26" s="5"/>
    </row>
    <row r="27" spans="1:5" ht="21" customHeight="1" x14ac:dyDescent="0.3">
      <c r="A27" s="34" t="s">
        <v>54</v>
      </c>
      <c r="B27" s="17"/>
      <c r="C27" s="9"/>
      <c r="D27" s="3"/>
      <c r="E27" s="5"/>
    </row>
    <row r="28" spans="1:5" ht="21" customHeight="1" x14ac:dyDescent="0.3">
      <c r="A28" s="34" t="s">
        <v>55</v>
      </c>
      <c r="B28" s="17"/>
      <c r="C28" s="9"/>
      <c r="D28" s="3"/>
      <c r="E28" s="5"/>
    </row>
    <row r="29" spans="1:5" ht="21" customHeight="1" x14ac:dyDescent="0.3">
      <c r="A29" s="34" t="s">
        <v>56</v>
      </c>
      <c r="B29" s="17"/>
      <c r="C29" s="9"/>
      <c r="D29" s="3"/>
      <c r="E29" s="5"/>
    </row>
    <row r="30" spans="1:5" ht="21" customHeight="1" x14ac:dyDescent="0.3">
      <c r="A30" s="34" t="s">
        <v>57</v>
      </c>
      <c r="B30" s="17"/>
      <c r="C30" s="9"/>
      <c r="D30" s="3"/>
      <c r="E30" s="5"/>
    </row>
    <row r="31" spans="1:5" ht="21" customHeight="1" x14ac:dyDescent="0.3">
      <c r="A31" s="86" t="s">
        <v>1</v>
      </c>
      <c r="B31" s="87"/>
      <c r="C31" s="2"/>
      <c r="D31" s="4">
        <f>SUM(D7:D30)</f>
        <v>49105</v>
      </c>
      <c r="E31" s="4">
        <f>SUM(E7:E30)</f>
        <v>49105</v>
      </c>
    </row>
  </sheetData>
  <mergeCells count="9">
    <mergeCell ref="A31:B31"/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31">
    <cfRule type="cellIs" dxfId="44" priority="3" operator="lessThan">
      <formula>49105</formula>
    </cfRule>
    <cfRule type="cellIs" dxfId="43" priority="4" operator="greaterThan">
      <formula>49105</formula>
    </cfRule>
    <cfRule type="cellIs" dxfId="42" priority="6" operator="equal">
      <formula>49105</formula>
    </cfRule>
    <cfRule type="cellIs" dxfId="41" priority="10" operator="lessThan">
      <formula>49120</formula>
    </cfRule>
    <cfRule type="cellIs" dxfId="40" priority="11" operator="greaterThan">
      <formula>49120</formula>
    </cfRule>
    <cfRule type="cellIs" dxfId="39" priority="12" operator="equal">
      <formula>49120</formula>
    </cfRule>
  </conditionalFormatting>
  <conditionalFormatting sqref="E31">
    <cfRule type="cellIs" dxfId="38" priority="1" operator="lessThan">
      <formula>49105</formula>
    </cfRule>
    <cfRule type="cellIs" dxfId="37" priority="2" operator="greaterThan">
      <formula>49105</formula>
    </cfRule>
    <cfRule type="cellIs" dxfId="36" priority="5" operator="equal">
      <formula>49105</formula>
    </cfRule>
    <cfRule type="cellIs" dxfId="35" priority="7" operator="lessThan">
      <formula>49120</formula>
    </cfRule>
    <cfRule type="cellIs" dxfId="34" priority="8" operator="greaterThan">
      <formula>49120</formula>
    </cfRule>
    <cfRule type="cellIs" dxfId="33" priority="9" operator="equal">
      <formula>49120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E37"/>
  <sheetViews>
    <sheetView view="pageBreakPreview" topLeftCell="A3" zoomScale="90" zoomScaleNormal="100" zoomScaleSheetLayoutView="90" workbookViewId="0">
      <selection activeCell="E20" sqref="E20"/>
    </sheetView>
  </sheetViews>
  <sheetFormatPr defaultColWidth="9" defaultRowHeight="14.4" x14ac:dyDescent="0.3"/>
  <cols>
    <col min="1" max="1" width="4" style="8" customWidth="1"/>
    <col min="2" max="2" width="29" style="8" customWidth="1"/>
    <col min="3" max="3" width="8.33203125" style="8" customWidth="1"/>
    <col min="4" max="4" width="36.6640625" style="8" customWidth="1"/>
    <col min="5" max="5" width="7.44140625" style="8" customWidth="1"/>
    <col min="6" max="16384" width="9" style="8"/>
  </cols>
  <sheetData>
    <row r="1" spans="2:5" ht="24.75" customHeight="1" x14ac:dyDescent="0.45">
      <c r="B1" s="90" t="s">
        <v>8</v>
      </c>
      <c r="C1" s="90"/>
      <c r="D1" s="90"/>
      <c r="E1" s="90"/>
    </row>
    <row r="2" spans="2:5" ht="6.75" customHeight="1" x14ac:dyDescent="0.35">
      <c r="B2" s="43"/>
      <c r="C2" s="43"/>
      <c r="D2" s="43"/>
      <c r="E2" s="43"/>
    </row>
    <row r="3" spans="2:5" ht="15.75" customHeight="1" x14ac:dyDescent="0.35">
      <c r="B3" s="91" t="s">
        <v>28</v>
      </c>
      <c r="C3" s="91"/>
      <c r="D3" s="91"/>
      <c r="E3" s="91"/>
    </row>
    <row r="4" spans="2:5" ht="19.2" customHeight="1" x14ac:dyDescent="0.35">
      <c r="B4" s="91" t="s">
        <v>115</v>
      </c>
      <c r="C4" s="91"/>
      <c r="D4" s="91"/>
      <c r="E4" s="43"/>
    </row>
    <row r="5" spans="2:5" ht="15" thickBot="1" x14ac:dyDescent="0.35">
      <c r="B5" s="7"/>
      <c r="C5" s="7"/>
      <c r="D5" s="7"/>
      <c r="E5" s="7"/>
    </row>
    <row r="6" spans="2:5" ht="20.25" customHeight="1" thickBot="1" x14ac:dyDescent="0.35">
      <c r="B6" s="20" t="s">
        <v>9</v>
      </c>
      <c r="C6" s="21" t="s">
        <v>12</v>
      </c>
      <c r="D6" s="22" t="s">
        <v>13</v>
      </c>
      <c r="E6" s="23" t="s">
        <v>12</v>
      </c>
    </row>
    <row r="7" spans="2:5" ht="27" customHeight="1" x14ac:dyDescent="0.3">
      <c r="B7" s="46" t="s">
        <v>104</v>
      </c>
      <c r="C7" s="47"/>
      <c r="D7" s="46" t="s">
        <v>105</v>
      </c>
      <c r="E7" s="11"/>
    </row>
    <row r="8" spans="2:5" ht="27" customHeight="1" x14ac:dyDescent="0.3">
      <c r="B8" s="10" t="s">
        <v>109</v>
      </c>
      <c r="C8" s="10">
        <v>24130</v>
      </c>
      <c r="D8" s="12" t="s">
        <v>112</v>
      </c>
      <c r="E8" s="10">
        <v>3500</v>
      </c>
    </row>
    <row r="9" spans="2:5" ht="27" customHeight="1" x14ac:dyDescent="0.3">
      <c r="B9" s="11" t="s">
        <v>110</v>
      </c>
      <c r="C9" s="11">
        <v>1030</v>
      </c>
      <c r="D9" s="19" t="s">
        <v>113</v>
      </c>
      <c r="E9" s="11">
        <v>784</v>
      </c>
    </row>
    <row r="10" spans="2:5" ht="29.4" customHeight="1" x14ac:dyDescent="0.3">
      <c r="B10" s="10" t="s">
        <v>111</v>
      </c>
      <c r="C10" s="10">
        <v>5000</v>
      </c>
      <c r="D10" s="10"/>
      <c r="E10" s="10"/>
    </row>
    <row r="11" spans="2:5" ht="27" customHeight="1" thickBot="1" x14ac:dyDescent="0.35">
      <c r="B11" s="16"/>
      <c r="C11" s="26"/>
      <c r="D11" s="16"/>
      <c r="E11" s="26"/>
    </row>
    <row r="12" spans="2:5" ht="27" customHeight="1" thickTop="1" thickBot="1" x14ac:dyDescent="0.35">
      <c r="B12" s="29" t="s">
        <v>22</v>
      </c>
      <c r="C12" s="28">
        <f>SUM(C8:C11)</f>
        <v>30160</v>
      </c>
      <c r="D12" s="29" t="s">
        <v>21</v>
      </c>
      <c r="E12" s="28">
        <f>SUM(E8:E11)</f>
        <v>4284</v>
      </c>
    </row>
    <row r="13" spans="2:5" ht="27" customHeight="1" thickTop="1" x14ac:dyDescent="0.3">
      <c r="B13" s="46" t="s">
        <v>106</v>
      </c>
      <c r="C13" s="11"/>
      <c r="D13" s="46" t="s">
        <v>107</v>
      </c>
      <c r="E13" s="11"/>
    </row>
    <row r="14" spans="2:5" ht="27" customHeight="1" x14ac:dyDescent="0.3">
      <c r="B14" s="10" t="s">
        <v>160</v>
      </c>
      <c r="C14" s="10">
        <v>8000</v>
      </c>
      <c r="D14" s="10"/>
      <c r="E14" s="10"/>
    </row>
    <row r="15" spans="2:5" ht="27" customHeight="1" thickBot="1" x14ac:dyDescent="0.35">
      <c r="B15" s="10"/>
      <c r="C15" s="26"/>
      <c r="D15" s="10"/>
      <c r="E15" s="26"/>
    </row>
    <row r="16" spans="2:5" ht="37.5" customHeight="1" thickTop="1" thickBot="1" x14ac:dyDescent="0.35">
      <c r="B16" s="29" t="s">
        <v>23</v>
      </c>
      <c r="C16" s="28">
        <f>SUM(C13:C15)</f>
        <v>8000</v>
      </c>
      <c r="D16" s="29" t="s">
        <v>24</v>
      </c>
      <c r="E16" s="28"/>
    </row>
    <row r="17" spans="2:5" ht="27" customHeight="1" thickTop="1" x14ac:dyDescent="0.3">
      <c r="B17" s="25"/>
      <c r="C17" s="25"/>
      <c r="D17" s="48" t="s">
        <v>108</v>
      </c>
      <c r="E17" s="25"/>
    </row>
    <row r="18" spans="2:5" ht="27" customHeight="1" x14ac:dyDescent="0.3">
      <c r="B18" s="10"/>
      <c r="C18" s="10"/>
      <c r="D18" s="10" t="s">
        <v>161</v>
      </c>
      <c r="E18" s="10">
        <v>29800</v>
      </c>
    </row>
    <row r="19" spans="2:5" ht="27" customHeight="1" x14ac:dyDescent="0.3">
      <c r="B19" s="11"/>
      <c r="C19" s="11"/>
      <c r="D19" s="11" t="s">
        <v>114</v>
      </c>
      <c r="E19" s="11">
        <v>4076</v>
      </c>
    </row>
    <row r="20" spans="2:5" ht="27" customHeight="1" x14ac:dyDescent="0.3">
      <c r="B20" s="10"/>
      <c r="C20" s="10"/>
      <c r="D20" s="17"/>
      <c r="E20" s="10"/>
    </row>
    <row r="21" spans="2:5" ht="27" customHeight="1" thickBot="1" x14ac:dyDescent="0.35">
      <c r="B21" s="27"/>
      <c r="C21" s="27"/>
      <c r="D21" s="29" t="s">
        <v>25</v>
      </c>
      <c r="E21" s="27">
        <f>SUM(E18:E20)</f>
        <v>33876</v>
      </c>
    </row>
    <row r="22" spans="2:5" ht="19.5" customHeight="1" thickTop="1" thickBot="1" x14ac:dyDescent="0.35">
      <c r="B22" s="30" t="s">
        <v>27</v>
      </c>
      <c r="C22" s="31">
        <f>C12+C16</f>
        <v>38160</v>
      </c>
      <c r="D22" s="30" t="s">
        <v>26</v>
      </c>
      <c r="E22" s="24">
        <f>E12+E16+E21</f>
        <v>38160</v>
      </c>
    </row>
    <row r="23" spans="2:5" x14ac:dyDescent="0.3">
      <c r="B23" s="7"/>
      <c r="C23" s="7"/>
      <c r="D23" s="7"/>
      <c r="E23" s="7"/>
    </row>
    <row r="24" spans="2:5" x14ac:dyDescent="0.3">
      <c r="B24" s="7"/>
      <c r="C24" s="7"/>
      <c r="D24" s="7"/>
      <c r="E24" s="7"/>
    </row>
    <row r="25" spans="2:5" x14ac:dyDescent="0.3">
      <c r="B25" s="7"/>
      <c r="C25" s="7"/>
      <c r="D25" s="7"/>
      <c r="E25" s="7"/>
    </row>
    <row r="26" spans="2:5" x14ac:dyDescent="0.3">
      <c r="B26" s="7"/>
      <c r="C26" s="7"/>
      <c r="D26" s="7"/>
      <c r="E26" s="7"/>
    </row>
    <row r="27" spans="2:5" x14ac:dyDescent="0.3">
      <c r="B27" s="7"/>
      <c r="C27" s="7"/>
      <c r="D27" s="7"/>
      <c r="E27" s="7"/>
    </row>
    <row r="28" spans="2:5" x14ac:dyDescent="0.3">
      <c r="B28" s="7"/>
      <c r="C28" s="7"/>
      <c r="D28" s="7"/>
      <c r="E28" s="7"/>
    </row>
    <row r="29" spans="2:5" ht="9.6" customHeight="1" x14ac:dyDescent="0.3">
      <c r="B29" s="7"/>
      <c r="C29" s="7"/>
      <c r="D29" s="7"/>
      <c r="E29" s="7"/>
    </row>
    <row r="30" spans="2:5" ht="9.6" customHeight="1" x14ac:dyDescent="0.3">
      <c r="B30" s="7"/>
      <c r="C30" s="7"/>
      <c r="D30" s="7"/>
      <c r="E30" s="7"/>
    </row>
    <row r="31" spans="2:5" ht="9.6" customHeight="1" x14ac:dyDescent="0.3">
      <c r="B31" s="7"/>
      <c r="C31" s="7"/>
      <c r="D31" s="7"/>
      <c r="E31" s="7"/>
    </row>
    <row r="32" spans="2:5" ht="9.6" customHeight="1" x14ac:dyDescent="0.3">
      <c r="B32" s="7"/>
      <c r="C32" s="7"/>
      <c r="D32" s="7"/>
      <c r="E32" s="7"/>
    </row>
    <row r="33" spans="2:5" ht="9.6" customHeight="1" x14ac:dyDescent="0.3">
      <c r="B33" s="7"/>
      <c r="C33" s="7"/>
      <c r="D33" s="7"/>
      <c r="E33" s="7"/>
    </row>
    <row r="34" spans="2:5" ht="9.6" customHeight="1" x14ac:dyDescent="0.3">
      <c r="B34" s="7"/>
      <c r="C34" s="7"/>
      <c r="D34" s="7"/>
      <c r="E34" s="7"/>
    </row>
    <row r="35" spans="2:5" ht="9.6" customHeight="1" x14ac:dyDescent="0.3">
      <c r="B35" s="7"/>
      <c r="C35" s="7"/>
      <c r="D35" s="7"/>
      <c r="E35" s="7"/>
    </row>
    <row r="36" spans="2:5" x14ac:dyDescent="0.3">
      <c r="B36" s="7"/>
      <c r="C36" s="7"/>
      <c r="D36" s="7"/>
      <c r="E36" s="7"/>
    </row>
    <row r="37" spans="2:5" x14ac:dyDescent="0.3">
      <c r="B37" s="7"/>
      <c r="C37" s="7"/>
      <c r="D37" s="7"/>
      <c r="E37" s="7"/>
    </row>
  </sheetData>
  <mergeCells count="3">
    <mergeCell ref="B1:E1"/>
    <mergeCell ref="B3:E3"/>
    <mergeCell ref="B4:D4"/>
  </mergeCells>
  <conditionalFormatting sqref="C12">
    <cfRule type="cellIs" dxfId="32" priority="23" operator="lessThan">
      <formula>30160</formula>
    </cfRule>
    <cfRule type="cellIs" dxfId="31" priority="24" operator="greaterThan">
      <formula>30160</formula>
    </cfRule>
    <cfRule type="cellIs" dxfId="30" priority="26" operator="equal">
      <formula>30160</formula>
    </cfRule>
  </conditionalFormatting>
  <conditionalFormatting sqref="E12">
    <cfRule type="cellIs" dxfId="29" priority="5" operator="lessThan">
      <formula>4284</formula>
    </cfRule>
    <cfRule type="cellIs" dxfId="28" priority="6" operator="greaterThan">
      <formula>4284</formula>
    </cfRule>
    <cfRule type="cellIs" dxfId="27" priority="7" operator="equal">
      <formula>4284</formula>
    </cfRule>
    <cfRule type="cellIs" dxfId="26" priority="21" operator="lessThan">
      <formula>4297</formula>
    </cfRule>
    <cfRule type="cellIs" dxfId="25" priority="22" operator="greaterThan">
      <formula>4297</formula>
    </cfRule>
    <cfRule type="cellIs" dxfId="24" priority="25" operator="equal">
      <formula>4297</formula>
    </cfRule>
  </conditionalFormatting>
  <conditionalFormatting sqref="C16">
    <cfRule type="cellIs" dxfId="23" priority="18" operator="lessThan">
      <formula>8000</formula>
    </cfRule>
    <cfRule type="cellIs" dxfId="22" priority="19" operator="greaterThan">
      <formula>8000</formula>
    </cfRule>
    <cfRule type="cellIs" dxfId="21" priority="20" operator="equal">
      <formula>8000</formula>
    </cfRule>
  </conditionalFormatting>
  <conditionalFormatting sqref="E21">
    <cfRule type="cellIs" dxfId="20" priority="1" operator="equal">
      <formula>33876</formula>
    </cfRule>
    <cfRule type="cellIs" dxfId="19" priority="2" operator="lessThan">
      <formula>33876</formula>
    </cfRule>
    <cfRule type="cellIs" dxfId="18" priority="3" operator="greaterThan">
      <formula>33876</formula>
    </cfRule>
    <cfRule type="cellIs" dxfId="17" priority="4" operator="equal">
      <formula>33876</formula>
    </cfRule>
    <cfRule type="cellIs" dxfId="16" priority="15" operator="lessThan">
      <formula>33863</formula>
    </cfRule>
    <cfRule type="cellIs" dxfId="15" priority="16" operator="greaterThan">
      <formula>33863</formula>
    </cfRule>
    <cfRule type="cellIs" dxfId="14" priority="17" operator="equal">
      <formula>33863</formula>
    </cfRule>
  </conditionalFormatting>
  <conditionalFormatting sqref="C22">
    <cfRule type="cellIs" dxfId="13" priority="12" operator="lessThan">
      <formula>38160</formula>
    </cfRule>
    <cfRule type="cellIs" dxfId="12" priority="13" operator="greaterThan">
      <formula>38160</formula>
    </cfRule>
    <cfRule type="cellIs" dxfId="11" priority="14" operator="equal">
      <formula>38160</formula>
    </cfRule>
  </conditionalFormatting>
  <conditionalFormatting sqref="E22">
    <cfRule type="cellIs" dxfId="10" priority="8" operator="equal">
      <formula>38160</formula>
    </cfRule>
    <cfRule type="cellIs" dxfId="9" priority="9" operator="lessThan">
      <formula>38160</formula>
    </cfRule>
    <cfRule type="cellIs" dxfId="8" priority="10" operator="greaterThan">
      <formula>38160</formula>
    </cfRule>
    <cfRule type="cellIs" dxfId="7" priority="11" operator="equal">
      <formula>38160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4:E17"/>
  <sheetViews>
    <sheetView tabSelected="1" view="pageBreakPreview" zoomScale="99" zoomScaleNormal="100" zoomScaleSheetLayoutView="99" workbookViewId="0">
      <selection activeCell="D17" sqref="D17"/>
    </sheetView>
  </sheetViews>
  <sheetFormatPr defaultRowHeight="14.4" x14ac:dyDescent="0.3"/>
  <cols>
    <col min="1" max="1" width="3.33203125" customWidth="1"/>
    <col min="2" max="2" width="43.33203125" customWidth="1"/>
    <col min="3" max="3" width="10.33203125" customWidth="1"/>
    <col min="4" max="4" width="13.33203125" style="13" customWidth="1"/>
  </cols>
  <sheetData>
    <row r="4" spans="1:5" x14ac:dyDescent="0.3">
      <c r="A4" s="95" t="s">
        <v>16</v>
      </c>
      <c r="B4" s="95"/>
      <c r="C4" s="95"/>
      <c r="D4" s="95"/>
      <c r="E4" s="95"/>
    </row>
    <row r="5" spans="1:5" ht="30.6" customHeight="1" x14ac:dyDescent="0.3">
      <c r="B5" s="95" t="s">
        <v>115</v>
      </c>
      <c r="C5" s="95"/>
      <c r="D5" s="95"/>
      <c r="E5" s="18"/>
    </row>
    <row r="6" spans="1:5" x14ac:dyDescent="0.3">
      <c r="A6" s="95" t="s">
        <v>29</v>
      </c>
      <c r="B6" s="95"/>
      <c r="C6" s="95"/>
      <c r="D6" s="95"/>
      <c r="E6" s="95"/>
    </row>
    <row r="7" spans="1:5" x14ac:dyDescent="0.3">
      <c r="B7" s="18"/>
      <c r="C7" s="18"/>
      <c r="D7" s="18"/>
      <c r="E7" s="18"/>
    </row>
    <row r="8" spans="1:5" x14ac:dyDescent="0.3">
      <c r="D8" s="18" t="s">
        <v>17</v>
      </c>
    </row>
    <row r="9" spans="1:5" ht="25.95" customHeight="1" x14ac:dyDescent="0.3">
      <c r="B9" s="92" t="s">
        <v>10</v>
      </c>
      <c r="C9" s="92"/>
      <c r="D9" s="13">
        <v>15200</v>
      </c>
    </row>
    <row r="10" spans="1:5" ht="25.95" customHeight="1" x14ac:dyDescent="0.3">
      <c r="B10" s="92" t="s">
        <v>11</v>
      </c>
      <c r="C10" s="92"/>
      <c r="D10" s="14">
        <v>9000</v>
      </c>
    </row>
    <row r="11" spans="1:5" ht="25.95" customHeight="1" x14ac:dyDescent="0.3">
      <c r="B11" s="93" t="s">
        <v>18</v>
      </c>
      <c r="C11" s="93"/>
      <c r="D11" s="13">
        <f>D9-D10</f>
        <v>6200</v>
      </c>
    </row>
    <row r="12" spans="1:5" ht="25.95" customHeight="1" x14ac:dyDescent="0.3">
      <c r="B12" s="92" t="s">
        <v>58</v>
      </c>
      <c r="C12" s="92"/>
      <c r="D12" s="13">
        <v>530</v>
      </c>
    </row>
    <row r="13" spans="1:5" ht="25.95" customHeight="1" x14ac:dyDescent="0.3">
      <c r="B13" s="92" t="s">
        <v>59</v>
      </c>
      <c r="C13" s="92"/>
      <c r="D13" s="14">
        <v>875</v>
      </c>
    </row>
    <row r="14" spans="1:5" ht="25.95" customHeight="1" x14ac:dyDescent="0.3">
      <c r="B14" s="93" t="s">
        <v>7</v>
      </c>
      <c r="C14" s="93"/>
      <c r="D14" s="13">
        <f>D11-D12-D13</f>
        <v>4795</v>
      </c>
    </row>
    <row r="15" spans="1:5" ht="25.95" customHeight="1" x14ac:dyDescent="0.3">
      <c r="B15" s="92" t="s">
        <v>19</v>
      </c>
      <c r="C15" s="92"/>
      <c r="D15" s="14">
        <v>719</v>
      </c>
    </row>
    <row r="16" spans="1:5" ht="25.95" customHeight="1" thickBot="1" x14ac:dyDescent="0.35">
      <c r="B16" s="94" t="s">
        <v>20</v>
      </c>
      <c r="C16" s="94"/>
      <c r="D16" s="15">
        <v>4076</v>
      </c>
    </row>
    <row r="17" ht="15" thickTop="1" x14ac:dyDescent="0.3"/>
  </sheetData>
  <mergeCells count="11">
    <mergeCell ref="B9:C9"/>
    <mergeCell ref="B10:C10"/>
    <mergeCell ref="B11:C11"/>
    <mergeCell ref="A4:E4"/>
    <mergeCell ref="A6:E6"/>
    <mergeCell ref="B5:D5"/>
    <mergeCell ref="B12:C12"/>
    <mergeCell ref="B13:C13"/>
    <mergeCell ref="B14:C14"/>
    <mergeCell ref="B15:C15"/>
    <mergeCell ref="B16:C16"/>
  </mergeCells>
  <conditionalFormatting sqref="D16">
    <cfRule type="cellIs" dxfId="6" priority="1" operator="lessThan">
      <formula>4076</formula>
    </cfRule>
    <cfRule type="cellIs" dxfId="5" priority="2" operator="greaterThan">
      <formula>4076</formula>
    </cfRule>
    <cfRule type="cellIs" dxfId="4" priority="3" operator="equal">
      <formula>4076</formula>
    </cfRule>
    <cfRule type="cellIs" dxfId="3" priority="4" operator="lessThan">
      <formula>4063</formula>
    </cfRule>
    <cfRule type="cellIs" dxfId="2" priority="5" operator="greaterThan">
      <formula>4063</formula>
    </cfRule>
    <cfRule type="cellIs" dxfId="1" priority="6" operator="equal">
      <formula>4063</formula>
    </cfRule>
    <cfRule type="cellIs" dxfId="0" priority="7" operator="equal">
      <formula>4063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piroba</vt:lpstr>
      <vt:lpstr>ხელფასის უწყისი</vt:lpstr>
      <vt:lpstr>saregistracio jurnali </vt:lpstr>
      <vt:lpstr>ტ</vt:lpstr>
      <vt:lpstr>sacdeli balansi</vt:lpstr>
      <vt:lpstr>balansi</vt:lpstr>
      <vt:lpstr>მოგება-ზარალის უწყისი</vt:lpstr>
      <vt:lpstr>balansi!Print_Area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2025-01-12T19:55:45Z</dcterms:modified>
</cp:coreProperties>
</file>