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232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7" i="15" l="1"/>
  <c r="Q27" i="15"/>
  <c r="E35" i="15"/>
  <c r="C35" i="15"/>
  <c r="E26" i="15"/>
  <c r="L18" i="15"/>
  <c r="E18" i="15"/>
  <c r="C9" i="15"/>
  <c r="L26" i="15"/>
  <c r="Q17" i="15"/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C8" i="12"/>
  <c r="C10" i="12" s="1"/>
  <c r="C11" i="12" s="1"/>
  <c r="C12" i="12" s="1"/>
  <c r="E13" i="6"/>
  <c r="C14" i="6"/>
  <c r="E18" i="3"/>
  <c r="D18" i="3"/>
  <c r="F38" i="1"/>
  <c r="E38" i="1"/>
  <c r="E14" i="6" l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<sst xmlns="http://schemas.openxmlformats.org/spreadsheetml/2006/main" count="209" uniqueCount="129">
  <si>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</si>
  <si>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</si>
  <si>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</si>
  <si>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</si>
  <si>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</si>
  <si>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</si>
  <si>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</si>
  <si>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</si>
  <si>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</si>
  <si>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</si>
  <si>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</si>
  <si>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</si>
  <si>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</si>
  <si>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</si>
  <si>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</si>
  <si>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</si>
  <si>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</si>
  <si>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</si>
  <si>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</si>
  <si>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</si>
  <si>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</si>
  <si>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</si>
  <si>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</si>
  <si>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</si>
  <si>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</si>
  <si>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</si>
  <si>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</si>
  <si>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</si>
  <si>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</si>
  <si>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</si>
  <si>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</si>
  <si>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</si>
  <si>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</si>
  <si>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</si>
  <si>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</si>
  <si>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</si>
  <si>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</si>
  <si>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</si>
  <si>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</si>
  <si>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</si>
  <si>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</si>
  <si>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</si>
  <si>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</si>
  <si>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</si>
  <si>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</si>
  <si>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</si>
  <si>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</si>
  <si>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</si>
  <si>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</si>
  <si>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</si>
  <si>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</si>
  <si>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</si>
  <si>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</si>
  <si>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</si>
  <si>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</si>
  <si>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</si>
  <si>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</si>
  <si>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</si>
  <si>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</si>
  <si>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</si>
  <si>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</si>
  <si>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</si>
  <si>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</si>
  <si>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</si>
  <si>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</si>
  <si>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</si>
  <si>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</si>
  <si>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</si>
  <si>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</si>
  <si>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</si>
  <si>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</si>
  <si>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</si>
  <si>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</si>
  <si>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</si>
  <si>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</si>
  <si>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</si>
  <si>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</si>
  <si>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</si>
  <si>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</si>
  <si>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</si>
  <si>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</si>
  <si>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</si>
  <si>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</si>
  <si>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</si>
  <si>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</si>
  <si>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</si>
  <si>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</si>
  <si>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</si>
  <si>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</si>
  <si>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03/12/2012</t>
  </si>
  <si>
    <t>საქონლის შეძენა უნაღდო ანგარიშსწორებით</t>
  </si>
  <si>
    <t>დ 1610</t>
  </si>
  <si>
    <t xml:space="preserve">         კ  1210</t>
  </si>
  <si>
    <t>07/12/2012</t>
  </si>
  <si>
    <t>საქონლის რეალიზაცია ნაღდი ანგარიშსორებით</t>
  </si>
  <si>
    <t>დ 1110</t>
  </si>
  <si>
    <t xml:space="preserve">         კ  6110</t>
  </si>
  <si>
    <t>დ  7210</t>
  </si>
  <si>
    <t xml:space="preserve">      კ   1610</t>
  </si>
  <si>
    <t>ადმინისტრაციის თანამშრომლის ხელფასის დარიცხვა</t>
  </si>
  <si>
    <t>დ 7410</t>
  </si>
  <si>
    <t>ანგარიში 7210 ის დახურვა</t>
  </si>
  <si>
    <t>დ 5330</t>
  </si>
  <si>
    <t xml:space="preserve">       კ 7210</t>
  </si>
  <si>
    <t>ანგარიში 7410 ის დახურვა</t>
  </si>
  <si>
    <t xml:space="preserve">       კ 7410</t>
  </si>
  <si>
    <t>ანგარიში 6110 ის დახურვა</t>
  </si>
  <si>
    <t>დ 6110</t>
  </si>
  <si>
    <t xml:space="preserve">       კ 5330</t>
  </si>
  <si>
    <t>მოგების გადასახადის ხარჯი 15 %</t>
  </si>
  <si>
    <t>დ 9210</t>
  </si>
  <si>
    <t xml:space="preserve">       კ 3310</t>
  </si>
  <si>
    <t>ანგარიში 5330 ის დახურვა</t>
  </si>
  <si>
    <t>ანგარიში 9210 ის დახურვა</t>
  </si>
  <si>
    <t xml:space="preserve">     კ  9210</t>
  </si>
  <si>
    <t xml:space="preserve">          კ 5310</t>
  </si>
  <si>
    <t>ეროვნული ვალუტა რეზიდენტ ბანკში</t>
  </si>
  <si>
    <t>საქონელი</t>
  </si>
  <si>
    <t>გაყიდული საქონლის თვითღირებულება</t>
  </si>
  <si>
    <t>შრომის ანაზღაურება</t>
  </si>
  <si>
    <t>დარიცხული ხელფასი</t>
  </si>
  <si>
    <t>საწესდებო კაპიტალი</t>
  </si>
  <si>
    <t>რეალიზაცია</t>
  </si>
  <si>
    <t>ეროვნული ვალუტა რეზ.ბანკში</t>
  </si>
  <si>
    <t>დარიცხული მოგების გადასახადი</t>
  </si>
  <si>
    <t xml:space="preserve">საწესდებო კაპიტალი </t>
  </si>
  <si>
    <t>გაუნაწილებელი მოგება</t>
  </si>
  <si>
    <t>31/12/2012</t>
  </si>
  <si>
    <t xml:space="preserve">      კ 3130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</si>
</sst>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abSelected="1" zoomScaleNormal="100" workbookViewId="0"/>
  </sheetViews>
  <sheetFormatPr defaultColWidth="9" defaultRowHeight="14.4" x14ac:dyDescent="0.3"/>
  <cols>
    <col min="1" max="1" width="105.44140625" style="81" customWidth="1"/>
    <col min="2" max="16384" width="9" style="81"/>
  </cols>
  <sheetData>
    <row r="1" spans="1:1" ht="43.2" customHeight="1" x14ac:dyDescent="0.3">
      <c r="A1" s="83" t="s">
        <v>88</v>
      </c>
    </row>
    <row r="2" spans="1:1" ht="43.2" customHeight="1" x14ac:dyDescent="0.3">
      <c r="A2" s="83" t="s">
        <v>72</v>
      </c>
    </row>
    <row r="3" spans="1:1" ht="43.2" customHeight="1" x14ac:dyDescent="0.3">
      <c r="A3" s="84" t="s">
        <v>73</v>
      </c>
    </row>
    <row r="4" spans="1:1" ht="43.2" customHeight="1" x14ac:dyDescent="0.3">
      <c r="A4" s="84" t="s">
        <v>74</v>
      </c>
    </row>
    <row r="5" spans="1:1" ht="43.2" customHeight="1" x14ac:dyDescent="0.3">
      <c r="A5" s="84" t="s">
        <v>75</v>
      </c>
    </row>
    <row r="6" spans="1:1" ht="43.2" customHeight="1" x14ac:dyDescent="0.3">
      <c r="A6" s="84" t="s">
        <v>76</v>
      </c>
    </row>
    <row r="7" spans="1:1" ht="43.2" customHeight="1" x14ac:dyDescent="0.3">
      <c r="A7" s="84" t="s">
        <v>77</v>
      </c>
    </row>
    <row r="8" spans="1:1" ht="43.2" customHeight="1" x14ac:dyDescent="0.3">
      <c r="A8" s="83" t="s">
        <v>78</v>
      </c>
    </row>
    <row r="9" spans="1:1" ht="43.2" customHeight="1" x14ac:dyDescent="0.3">
      <c r="A9" s="84" t="s">
        <v>79</v>
      </c>
    </row>
    <row r="10" spans="1:1" ht="43.2" customHeight="1" x14ac:dyDescent="0.3">
      <c r="A10" s="84" t="s">
        <v>80</v>
      </c>
    </row>
    <row r="11" spans="1:1" ht="43.2" customHeight="1" x14ac:dyDescent="0.3">
      <c r="A11" s="84" t="s">
        <v>81</v>
      </c>
    </row>
    <row r="12" spans="1:1" ht="43.2" customHeight="1" x14ac:dyDescent="0.3">
      <c r="A12" s="84" t="s">
        <v>82</v>
      </c>
    </row>
    <row r="13" spans="1:1" ht="43.2" customHeight="1" x14ac:dyDescent="0.3">
      <c r="A13" s="84" t="s">
        <v>83</v>
      </c>
    </row>
    <row r="14" spans="1:1" ht="43.2" customHeight="1" x14ac:dyDescent="0.3">
      <c r="A14" s="84" t="s">
        <v>84</v>
      </c>
    </row>
    <row r="15" spans="1:1" ht="43.2" customHeight="1" x14ac:dyDescent="0.3">
      <c r="A15" s="84" t="s">
        <v>85</v>
      </c>
    </row>
    <row r="16" spans="1:1" ht="43.2" customHeight="1" x14ac:dyDescent="0.3">
      <c r="A16" s="84" t="s">
        <v>86</v>
      </c>
    </row>
    <row r="17" spans="1:1" ht="37.200000000000003" customHeight="1" x14ac:dyDescent="0.3">
      <c r="A17" s="85" t="s">
        <v>87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52"/>
  <sheetViews>
    <sheetView topLeftCell="A27" zoomScaleNormal="100" workbookViewId="0">
      <selection activeCell="D22" sqref="A22:XFD22"/>
    </sheetView>
  </sheetViews>
  <sheetFormatPr defaultColWidth="9" defaultRowHeight="14.4" x14ac:dyDescent="0.3"/>
  <cols>
    <col min="1" max="1" width="12" style="1" bestFit="1" customWidth="1"/>
    <col min="2" max="2" width="12" style="50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95" t="s">
        <v>0</v>
      </c>
      <c r="B1" s="95"/>
      <c r="C1" s="95"/>
      <c r="D1" s="95"/>
      <c r="E1" s="95"/>
      <c r="F1" s="95"/>
    </row>
    <row r="2" spans="1:13" x14ac:dyDescent="0.3">
      <c r="A2" s="38"/>
      <c r="B2" s="49"/>
      <c r="C2" s="38"/>
      <c r="D2" s="38"/>
      <c r="E2" s="38"/>
      <c r="F2" s="38"/>
    </row>
    <row r="3" spans="1:13" ht="30.75" customHeight="1" x14ac:dyDescent="0.3">
      <c r="A3" s="41" t="s">
        <v>1</v>
      </c>
      <c r="B3" s="41" t="s">
        <v>3</v>
      </c>
      <c r="C3" s="41" t="s">
        <v>2</v>
      </c>
      <c r="D3" s="41" t="s">
        <v>58</v>
      </c>
      <c r="E3" s="41" t="s">
        <v>64</v>
      </c>
      <c r="F3" s="41" t="s">
        <v>65</v>
      </c>
    </row>
    <row r="4" spans="1:13" ht="20.100000000000001" customHeight="1" x14ac:dyDescent="0.3">
      <c r="A4" s="88">
        <v>41244</v>
      </c>
      <c r="B4" s="92">
        <v>1</v>
      </c>
      <c r="C4" s="92" t="s">
        <v>35</v>
      </c>
      <c r="D4" s="3"/>
      <c r="E4" s="3"/>
      <c r="F4" s="3"/>
    </row>
    <row r="5" spans="1:13" ht="20.100000000000001" customHeight="1" x14ac:dyDescent="0.3">
      <c r="A5" s="89"/>
      <c r="B5" s="93"/>
      <c r="C5" s="93"/>
      <c r="D5" s="3" t="s">
        <v>36</v>
      </c>
      <c r="E5" s="3">
        <v>5000</v>
      </c>
      <c r="F5" s="3"/>
      <c r="H5" s="91" t="s">
        <v>71</v>
      </c>
      <c r="I5" s="91"/>
      <c r="J5" s="91"/>
      <c r="K5" s="91"/>
      <c r="L5" s="91"/>
      <c r="M5" s="91"/>
    </row>
    <row r="6" spans="1:13" ht="20.100000000000001" customHeight="1" x14ac:dyDescent="0.3">
      <c r="A6" s="90"/>
      <c r="B6" s="94"/>
      <c r="C6" s="94"/>
      <c r="D6" s="3" t="s">
        <v>37</v>
      </c>
      <c r="E6" s="3"/>
      <c r="F6" s="3">
        <v>5000</v>
      </c>
    </row>
    <row r="7" spans="1:13" ht="20.100000000000001" customHeight="1" x14ac:dyDescent="0.3">
      <c r="A7" s="104" t="s">
        <v>89</v>
      </c>
      <c r="B7" s="92">
        <v>2</v>
      </c>
      <c r="C7" s="92" t="s">
        <v>90</v>
      </c>
      <c r="D7" s="40"/>
      <c r="E7" s="3"/>
      <c r="F7" s="3"/>
    </row>
    <row r="8" spans="1:13" ht="20.100000000000001" customHeight="1" x14ac:dyDescent="0.3">
      <c r="A8" s="105"/>
      <c r="B8" s="93"/>
      <c r="C8" s="93"/>
      <c r="D8" s="3" t="s">
        <v>91</v>
      </c>
      <c r="E8" s="3">
        <v>3000</v>
      </c>
      <c r="F8" s="3"/>
    </row>
    <row r="9" spans="1:13" ht="20.100000000000001" customHeight="1" x14ac:dyDescent="0.3">
      <c r="A9" s="106"/>
      <c r="B9" s="94"/>
      <c r="C9" s="94"/>
      <c r="D9" s="3" t="s">
        <v>92</v>
      </c>
      <c r="E9" s="3"/>
      <c r="F9" s="3">
        <v>3000</v>
      </c>
    </row>
    <row r="10" spans="1:13" ht="20.100000000000001" customHeight="1" x14ac:dyDescent="0.3">
      <c r="A10" s="104" t="s">
        <v>93</v>
      </c>
      <c r="B10" s="92">
        <v>3</v>
      </c>
      <c r="C10" s="92" t="s">
        <v>94</v>
      </c>
      <c r="D10" s="40"/>
      <c r="E10" s="3"/>
      <c r="F10" s="3"/>
    </row>
    <row r="11" spans="1:13" ht="20.100000000000001" customHeight="1" x14ac:dyDescent="0.3">
      <c r="A11" s="105"/>
      <c r="B11" s="93"/>
      <c r="C11" s="93"/>
      <c r="D11" s="3" t="s">
        <v>95</v>
      </c>
      <c r="E11" s="3">
        <v>1300</v>
      </c>
      <c r="F11" s="3"/>
    </row>
    <row r="12" spans="1:13" ht="20.100000000000001" customHeight="1" x14ac:dyDescent="0.3">
      <c r="A12" s="105"/>
      <c r="B12" s="93"/>
      <c r="C12" s="93"/>
      <c r="D12" s="3" t="s">
        <v>96</v>
      </c>
      <c r="E12" s="3"/>
      <c r="F12" s="3">
        <v>1300</v>
      </c>
    </row>
    <row r="13" spans="1:13" ht="20.100000000000001" customHeight="1" x14ac:dyDescent="0.3">
      <c r="A13" s="105"/>
      <c r="B13" s="93"/>
      <c r="C13" s="93"/>
      <c r="D13" s="3" t="s">
        <v>97</v>
      </c>
      <c r="E13" s="3">
        <v>1000</v>
      </c>
      <c r="F13" s="3"/>
    </row>
    <row r="14" spans="1:13" ht="20.100000000000001" customHeight="1" x14ac:dyDescent="0.3">
      <c r="A14" s="106"/>
      <c r="B14" s="94"/>
      <c r="C14" s="94"/>
      <c r="D14" s="3" t="s">
        <v>98</v>
      </c>
      <c r="E14" s="3"/>
      <c r="F14" s="3">
        <v>1000</v>
      </c>
    </row>
    <row r="15" spans="1:13" ht="20.100000000000001" customHeight="1" x14ac:dyDescent="0.3">
      <c r="A15" s="104" t="s">
        <v>127</v>
      </c>
      <c r="B15" s="92">
        <v>4</v>
      </c>
      <c r="C15" s="92" t="s">
        <v>99</v>
      </c>
      <c r="D15" s="40"/>
      <c r="E15" s="3"/>
      <c r="F15" s="3"/>
    </row>
    <row r="16" spans="1:13" ht="20.100000000000001" customHeight="1" x14ac:dyDescent="0.3">
      <c r="A16" s="105"/>
      <c r="B16" s="93"/>
      <c r="C16" s="93"/>
      <c r="D16" s="3" t="s">
        <v>100</v>
      </c>
      <c r="E16" s="3">
        <v>200</v>
      </c>
      <c r="F16" s="3"/>
    </row>
    <row r="17" spans="1:6" ht="20.100000000000001" customHeight="1" x14ac:dyDescent="0.3">
      <c r="A17" s="106"/>
      <c r="B17" s="94"/>
      <c r="C17" s="94"/>
      <c r="D17" s="3" t="s">
        <v>128</v>
      </c>
      <c r="E17" s="3"/>
      <c r="F17" s="3">
        <v>200</v>
      </c>
    </row>
    <row r="18" spans="1:6" ht="20.100000000000001" customHeight="1" x14ac:dyDescent="0.3">
      <c r="A18" s="104" t="s">
        <v>127</v>
      </c>
      <c r="B18" s="92">
        <v>5</v>
      </c>
      <c r="C18" s="92" t="s">
        <v>101</v>
      </c>
      <c r="D18" s="40"/>
      <c r="E18" s="3"/>
      <c r="F18" s="3"/>
    </row>
    <row r="19" spans="1:6" ht="20.100000000000001" customHeight="1" x14ac:dyDescent="0.3">
      <c r="A19" s="105"/>
      <c r="B19" s="93"/>
      <c r="C19" s="93"/>
      <c r="D19" s="3" t="s">
        <v>102</v>
      </c>
      <c r="E19" s="3">
        <v>1000</v>
      </c>
      <c r="F19" s="3"/>
    </row>
    <row r="20" spans="1:6" ht="20.100000000000001" customHeight="1" x14ac:dyDescent="0.3">
      <c r="A20" s="105"/>
      <c r="B20" s="93"/>
      <c r="C20" s="93"/>
      <c r="D20" s="3" t="s">
        <v>103</v>
      </c>
      <c r="E20" s="3"/>
      <c r="F20" s="3">
        <v>1000</v>
      </c>
    </row>
    <row r="21" spans="1:6" ht="20.100000000000001" customHeight="1" x14ac:dyDescent="0.3">
      <c r="A21" s="105"/>
      <c r="B21" s="93"/>
      <c r="C21" s="93"/>
      <c r="D21" s="3"/>
      <c r="E21" s="3"/>
      <c r="F21" s="3"/>
    </row>
    <row r="22" spans="1:6" ht="19.8" hidden="1" customHeight="1" x14ac:dyDescent="0.3">
      <c r="A22" s="105"/>
      <c r="B22" s="93"/>
      <c r="C22" s="93"/>
      <c r="D22" s="3"/>
      <c r="E22" s="3"/>
      <c r="F22" s="3"/>
    </row>
    <row r="23" spans="1:6" ht="19.8" hidden="1" customHeight="1" x14ac:dyDescent="0.3">
      <c r="A23" s="106"/>
      <c r="B23" s="94"/>
      <c r="C23" s="94"/>
      <c r="D23" s="3"/>
      <c r="E23" s="3"/>
      <c r="F23" s="3"/>
    </row>
    <row r="24" spans="1:6" ht="20.100000000000001" customHeight="1" x14ac:dyDescent="0.3">
      <c r="A24" s="104" t="s">
        <v>127</v>
      </c>
      <c r="B24" s="92">
        <v>6</v>
      </c>
      <c r="C24" s="92" t="s">
        <v>104</v>
      </c>
      <c r="D24" s="40"/>
      <c r="E24" s="3"/>
      <c r="F24" s="3"/>
    </row>
    <row r="25" spans="1:6" ht="20.100000000000001" customHeight="1" x14ac:dyDescent="0.3">
      <c r="A25" s="105"/>
      <c r="B25" s="93"/>
      <c r="C25" s="93"/>
      <c r="D25" s="3" t="s">
        <v>102</v>
      </c>
      <c r="E25" s="3">
        <v>200</v>
      </c>
      <c r="F25" s="3"/>
    </row>
    <row r="26" spans="1:6" ht="20.100000000000001" customHeight="1" x14ac:dyDescent="0.3">
      <c r="A26" s="106"/>
      <c r="B26" s="94"/>
      <c r="C26" s="94"/>
      <c r="D26" s="3" t="s">
        <v>105</v>
      </c>
      <c r="E26" s="3"/>
      <c r="F26" s="3">
        <v>200</v>
      </c>
    </row>
    <row r="27" spans="1:6" ht="30" customHeight="1" x14ac:dyDescent="0.3">
      <c r="A27" s="104" t="s">
        <v>127</v>
      </c>
      <c r="B27" s="92">
        <v>7</v>
      </c>
      <c r="C27" s="92" t="s">
        <v>106</v>
      </c>
      <c r="D27" s="40"/>
      <c r="E27" s="3"/>
      <c r="F27" s="3"/>
    </row>
    <row r="28" spans="1:6" ht="20.100000000000001" customHeight="1" x14ac:dyDescent="0.3">
      <c r="A28" s="105"/>
      <c r="B28" s="93"/>
      <c r="C28" s="93"/>
      <c r="D28" s="3" t="s">
        <v>107</v>
      </c>
      <c r="E28" s="3">
        <v>1300</v>
      </c>
      <c r="F28" s="3"/>
    </row>
    <row r="29" spans="1:6" ht="20.100000000000001" customHeight="1" x14ac:dyDescent="0.3">
      <c r="A29" s="106"/>
      <c r="B29" s="94"/>
      <c r="C29" s="94"/>
      <c r="D29" s="3" t="s">
        <v>108</v>
      </c>
      <c r="E29" s="3"/>
      <c r="F29" s="3">
        <v>1300</v>
      </c>
    </row>
    <row r="30" spans="1:6" ht="30" customHeight="1" x14ac:dyDescent="0.3">
      <c r="A30" s="104" t="s">
        <v>127</v>
      </c>
      <c r="B30" s="92">
        <v>8</v>
      </c>
      <c r="C30" s="92" t="s">
        <v>109</v>
      </c>
      <c r="D30" s="40"/>
      <c r="E30" s="3"/>
      <c r="F30" s="3"/>
    </row>
    <row r="31" spans="1:6" ht="20.100000000000001" customHeight="1" x14ac:dyDescent="0.3">
      <c r="A31" s="105"/>
      <c r="B31" s="93"/>
      <c r="C31" s="93"/>
      <c r="D31" s="3" t="s">
        <v>110</v>
      </c>
      <c r="E31" s="3">
        <v>15</v>
      </c>
      <c r="F31" s="3"/>
    </row>
    <row r="32" spans="1:6" ht="20.100000000000001" customHeight="1" x14ac:dyDescent="0.3">
      <c r="A32" s="106"/>
      <c r="B32" s="94"/>
      <c r="C32" s="94"/>
      <c r="D32" s="3" t="s">
        <v>111</v>
      </c>
      <c r="E32" s="3"/>
      <c r="F32" s="3">
        <v>15</v>
      </c>
    </row>
    <row r="33" spans="1:6" s="87" customFormat="1" ht="20.100000000000001" customHeight="1" x14ac:dyDescent="0.3">
      <c r="A33" s="104" t="s">
        <v>127</v>
      </c>
      <c r="B33" s="86">
        <v>9</v>
      </c>
      <c r="C33" s="86" t="s">
        <v>113</v>
      </c>
      <c r="D33" s="3" t="s">
        <v>102</v>
      </c>
      <c r="E33" s="3">
        <v>15</v>
      </c>
      <c r="F33" s="3"/>
    </row>
    <row r="34" spans="1:6" s="87" customFormat="1" ht="20.100000000000001" customHeight="1" x14ac:dyDescent="0.3">
      <c r="A34" s="105"/>
      <c r="B34" s="86"/>
      <c r="C34" s="86"/>
      <c r="D34" s="3" t="s">
        <v>114</v>
      </c>
      <c r="E34" s="3"/>
      <c r="F34" s="3">
        <v>15</v>
      </c>
    </row>
    <row r="35" spans="1:6" s="87" customFormat="1" ht="36.6" customHeight="1" x14ac:dyDescent="0.3">
      <c r="A35" s="106"/>
      <c r="B35" s="86">
        <v>10</v>
      </c>
      <c r="C35" s="86" t="s">
        <v>112</v>
      </c>
      <c r="D35" s="3" t="s">
        <v>102</v>
      </c>
      <c r="E35" s="3">
        <v>85</v>
      </c>
      <c r="F35" s="3"/>
    </row>
    <row r="36" spans="1:6" s="87" customFormat="1" ht="20.100000000000001" customHeight="1" x14ac:dyDescent="0.3">
      <c r="A36" s="109"/>
      <c r="B36" s="86"/>
      <c r="C36" s="86"/>
      <c r="D36" s="3" t="s">
        <v>115</v>
      </c>
      <c r="E36" s="3"/>
      <c r="F36" s="3">
        <v>85</v>
      </c>
    </row>
    <row r="37" spans="1:6" ht="20.100000000000001" customHeight="1" x14ac:dyDescent="0.3">
      <c r="A37" s="107"/>
      <c r="B37" s="39"/>
      <c r="C37" s="3"/>
      <c r="D37" s="3"/>
      <c r="E37" s="3"/>
      <c r="F37" s="3"/>
    </row>
    <row r="38" spans="1:6" ht="30" customHeight="1" x14ac:dyDescent="0.3">
      <c r="A38" s="108"/>
      <c r="B38" s="42"/>
      <c r="C38" s="43" t="s">
        <v>4</v>
      </c>
      <c r="D38" s="43"/>
      <c r="E38" s="43">
        <f>SUM(E4:E37)</f>
        <v>13115</v>
      </c>
      <c r="F38" s="43">
        <f>SUM(F4:F37)</f>
        <v>13115</v>
      </c>
    </row>
    <row r="39" spans="1:6" x14ac:dyDescent="0.3">
      <c r="A39" s="37"/>
      <c r="B39" s="48"/>
      <c r="C39" s="37"/>
      <c r="D39" s="37"/>
      <c r="E39" s="37"/>
      <c r="F39" s="37"/>
    </row>
    <row r="40" spans="1:6" x14ac:dyDescent="0.3">
      <c r="A40" s="37"/>
      <c r="B40" s="48"/>
      <c r="C40" s="37"/>
      <c r="D40" s="37"/>
      <c r="E40" s="37"/>
      <c r="F40" s="37"/>
    </row>
    <row r="41" spans="1:6" x14ac:dyDescent="0.3">
      <c r="A41" s="37"/>
      <c r="B41" s="48"/>
      <c r="C41" s="37"/>
      <c r="D41" s="37"/>
      <c r="E41" s="37"/>
      <c r="F41" s="37"/>
    </row>
    <row r="42" spans="1:6" x14ac:dyDescent="0.3">
      <c r="A42" s="37"/>
      <c r="B42" s="48"/>
      <c r="C42" s="37"/>
      <c r="D42" s="37"/>
      <c r="E42" s="37"/>
      <c r="F42" s="37"/>
    </row>
    <row r="43" spans="1:6" x14ac:dyDescent="0.3">
      <c r="A43" s="37"/>
      <c r="B43" s="48"/>
      <c r="C43" s="37"/>
      <c r="D43" s="37"/>
      <c r="E43" s="37"/>
      <c r="F43" s="37"/>
    </row>
    <row r="44" spans="1:6" x14ac:dyDescent="0.3">
      <c r="A44" s="37"/>
      <c r="B44" s="48"/>
      <c r="C44" s="37"/>
      <c r="D44" s="37"/>
      <c r="E44" s="37"/>
      <c r="F44" s="37"/>
    </row>
    <row r="45" spans="1:6" x14ac:dyDescent="0.3">
      <c r="A45" s="37"/>
      <c r="B45" s="48"/>
      <c r="C45" s="37"/>
      <c r="D45" s="37"/>
      <c r="E45" s="37"/>
      <c r="F45" s="37"/>
    </row>
    <row r="46" spans="1:6" x14ac:dyDescent="0.3">
      <c r="A46" s="37"/>
      <c r="B46" s="48"/>
      <c r="C46" s="37"/>
      <c r="D46" s="37"/>
      <c r="E46" s="37"/>
      <c r="F46" s="37"/>
    </row>
    <row r="47" spans="1:6" x14ac:dyDescent="0.3">
      <c r="A47" s="37"/>
      <c r="B47" s="48"/>
      <c r="C47" s="37"/>
      <c r="D47" s="37"/>
      <c r="E47" s="37"/>
      <c r="F47" s="37"/>
    </row>
    <row r="48" spans="1:6" x14ac:dyDescent="0.3">
      <c r="A48" s="37"/>
      <c r="B48" s="48"/>
      <c r="C48" s="37"/>
      <c r="D48" s="37"/>
      <c r="E48" s="37"/>
      <c r="F48" s="37"/>
    </row>
    <row r="49" spans="1:6" x14ac:dyDescent="0.3">
      <c r="A49" s="37"/>
      <c r="B49" s="48"/>
      <c r="C49" s="37"/>
      <c r="D49" s="37"/>
      <c r="E49" s="37"/>
      <c r="F49" s="37"/>
    </row>
    <row r="50" spans="1:6" x14ac:dyDescent="0.3">
      <c r="A50" s="37"/>
      <c r="B50" s="48"/>
      <c r="C50" s="37"/>
      <c r="D50" s="37"/>
      <c r="E50" s="37"/>
      <c r="F50" s="37"/>
    </row>
    <row r="51" spans="1:6" x14ac:dyDescent="0.3">
      <c r="A51" s="37"/>
      <c r="B51" s="48"/>
      <c r="C51" s="37"/>
      <c r="D51" s="37"/>
      <c r="E51" s="37"/>
      <c r="F51" s="37"/>
    </row>
    <row r="52" spans="1:6" x14ac:dyDescent="0.3">
      <c r="A52" s="37"/>
      <c r="B52" s="48"/>
      <c r="C52" s="37"/>
      <c r="D52" s="37"/>
      <c r="E52" s="37"/>
      <c r="F52" s="37"/>
    </row>
  </sheetData>
  <mergeCells count="27">
    <mergeCell ref="A33:A35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8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8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25" workbookViewId="0">
      <selection activeCell="E23" sqref="E23"/>
    </sheetView>
  </sheetViews>
  <sheetFormatPr defaultColWidth="9.109375" defaultRowHeight="14.4" x14ac:dyDescent="0.3"/>
  <cols>
    <col min="1" max="1" width="3.33203125" style="53" customWidth="1"/>
    <col min="2" max="2" width="4.5546875" style="53" customWidth="1"/>
    <col min="3" max="3" width="8.109375" style="53" customWidth="1"/>
    <col min="4" max="4" width="6.6640625" style="53" customWidth="1"/>
    <col min="5" max="5" width="7" style="53" customWidth="1"/>
    <col min="6" max="6" width="2.33203125" style="53" customWidth="1"/>
    <col min="7" max="7" width="2" style="53" customWidth="1"/>
    <col min="8" max="8" width="2.33203125" style="53" customWidth="1"/>
    <col min="9" max="9" width="3.44140625" style="53" customWidth="1"/>
    <col min="10" max="10" width="12.33203125" style="53" customWidth="1"/>
    <col min="11" max="11" width="3.6640625" style="53" customWidth="1"/>
    <col min="12" max="12" width="7.6640625" style="53" customWidth="1"/>
    <col min="13" max="13" width="2.109375" style="53" customWidth="1"/>
    <col min="14" max="14" width="2.5546875" style="53" customWidth="1"/>
    <col min="15" max="15" width="2.88671875" style="53" customWidth="1"/>
    <col min="16" max="16" width="4.44140625" style="53" customWidth="1"/>
    <col min="17" max="17" width="9.109375" style="53"/>
    <col min="18" max="18" width="3.88671875" style="53" customWidth="1"/>
    <col min="19" max="19" width="8" style="53" customWidth="1"/>
    <col min="20" max="20" width="2.5546875" style="53" customWidth="1"/>
    <col min="21" max="16384" width="9.109375" style="53"/>
  </cols>
  <sheetData>
    <row r="1" spans="1:37" x14ac:dyDescent="0.3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3">
      <c r="A2" s="54" t="s">
        <v>5</v>
      </c>
      <c r="B2" s="54"/>
      <c r="C2" s="96">
        <v>1110</v>
      </c>
      <c r="D2" s="96"/>
      <c r="E2" s="96"/>
      <c r="F2" s="55" t="s">
        <v>59</v>
      </c>
      <c r="G2" s="52"/>
      <c r="H2" s="54" t="s">
        <v>5</v>
      </c>
      <c r="I2" s="54"/>
      <c r="J2" s="96">
        <v>1210</v>
      </c>
      <c r="K2" s="96"/>
      <c r="L2" s="96"/>
      <c r="M2" s="55" t="s">
        <v>59</v>
      </c>
      <c r="N2" s="55"/>
      <c r="O2" s="54" t="s">
        <v>5</v>
      </c>
      <c r="P2" s="54"/>
      <c r="Q2" s="96">
        <v>1610</v>
      </c>
      <c r="R2" s="96"/>
      <c r="S2" s="96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3">
      <c r="A3" s="56"/>
      <c r="B3" s="56" t="s">
        <v>60</v>
      </c>
      <c r="C3" s="57">
        <v>0</v>
      </c>
      <c r="D3" s="97"/>
      <c r="E3" s="98"/>
      <c r="F3" s="56"/>
      <c r="G3" s="52"/>
      <c r="H3" s="56"/>
      <c r="I3" s="56" t="s">
        <v>60</v>
      </c>
      <c r="J3" s="57">
        <v>0</v>
      </c>
      <c r="K3" s="97"/>
      <c r="L3" s="98"/>
      <c r="M3" s="56"/>
      <c r="N3" s="56"/>
      <c r="O3" s="56"/>
      <c r="P3" s="56" t="s">
        <v>60</v>
      </c>
      <c r="Q3" s="57">
        <v>0</v>
      </c>
      <c r="R3" s="97"/>
      <c r="S3" s="98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3">
      <c r="A4" s="56"/>
      <c r="B4" s="56">
        <v>3</v>
      </c>
      <c r="C4" s="58">
        <v>1300</v>
      </c>
      <c r="D4" s="59"/>
      <c r="E4" s="58"/>
      <c r="F4" s="56"/>
      <c r="G4" s="52"/>
      <c r="H4" s="56"/>
      <c r="I4" s="56">
        <v>1</v>
      </c>
      <c r="J4" s="58">
        <v>5000</v>
      </c>
      <c r="K4" s="59">
        <v>2</v>
      </c>
      <c r="L4" s="58">
        <v>3000</v>
      </c>
      <c r="M4" s="56"/>
      <c r="N4" s="56"/>
      <c r="O4" s="56"/>
      <c r="P4" s="56">
        <v>2</v>
      </c>
      <c r="Q4" s="58">
        <v>3000</v>
      </c>
      <c r="R4" s="59">
        <v>3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3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3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3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3">
      <c r="A8" s="56"/>
      <c r="B8" s="56" t="s">
        <v>61</v>
      </c>
      <c r="C8" s="65">
        <f>SUM(C4:C7)</f>
        <v>1300</v>
      </c>
      <c r="D8" s="66" t="s">
        <v>61</v>
      </c>
      <c r="E8" s="67">
        <v>0</v>
      </c>
      <c r="F8" s="56"/>
      <c r="G8" s="52"/>
      <c r="H8" s="56"/>
      <c r="I8" s="56" t="s">
        <v>61</v>
      </c>
      <c r="J8" s="65">
        <f>SUM(J4:J7)</f>
        <v>5000</v>
      </c>
      <c r="K8" s="66" t="s">
        <v>61</v>
      </c>
      <c r="L8" s="67">
        <f>SUM(L4:L7)</f>
        <v>3000</v>
      </c>
      <c r="M8" s="56"/>
      <c r="N8" s="56"/>
      <c r="O8" s="56"/>
      <c r="P8" s="56" t="s">
        <v>61</v>
      </c>
      <c r="Q8" s="65">
        <f>SUM(Q4:Q7)</f>
        <v>3000</v>
      </c>
      <c r="R8" s="66" t="s">
        <v>61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3">
      <c r="A9" s="56"/>
      <c r="B9" s="56" t="s">
        <v>60</v>
      </c>
      <c r="C9" s="68">
        <f>C8</f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" customHeight="1" x14ac:dyDescent="0.3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3">
      <c r="A11" s="54" t="s">
        <v>5</v>
      </c>
      <c r="B11" s="54"/>
      <c r="C11" s="96">
        <v>5150</v>
      </c>
      <c r="D11" s="96"/>
      <c r="E11" s="96"/>
      <c r="F11" s="55" t="s">
        <v>59</v>
      </c>
      <c r="G11" s="52"/>
      <c r="H11" s="54" t="s">
        <v>5</v>
      </c>
      <c r="I11" s="54"/>
      <c r="J11" s="96">
        <v>3130</v>
      </c>
      <c r="K11" s="96"/>
      <c r="L11" s="96"/>
      <c r="M11" s="55" t="s">
        <v>59</v>
      </c>
      <c r="N11" s="55"/>
      <c r="O11" s="54" t="s">
        <v>5</v>
      </c>
      <c r="P11" s="54"/>
      <c r="Q11" s="96">
        <v>7410</v>
      </c>
      <c r="R11" s="96"/>
      <c r="S11" s="96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3">
      <c r="A12" s="56"/>
      <c r="B12" s="56"/>
      <c r="C12" s="57"/>
      <c r="D12" s="71" t="s">
        <v>62</v>
      </c>
      <c r="E12" s="72">
        <v>0</v>
      </c>
      <c r="F12" s="56"/>
      <c r="G12" s="52"/>
      <c r="H12" s="56"/>
      <c r="I12" s="56"/>
      <c r="J12" s="57"/>
      <c r="K12" s="71" t="s">
        <v>62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2" customHeight="1" x14ac:dyDescent="0.3">
      <c r="A13" s="56"/>
      <c r="B13" s="56"/>
      <c r="C13" s="58"/>
      <c r="D13" s="59"/>
      <c r="E13" s="58"/>
      <c r="F13" s="56"/>
      <c r="G13" s="52"/>
      <c r="H13" s="56"/>
      <c r="I13" s="56"/>
      <c r="J13" s="58"/>
      <c r="K13" s="59">
        <v>4</v>
      </c>
      <c r="L13" s="58">
        <v>200</v>
      </c>
      <c r="M13" s="56"/>
      <c r="N13" s="56"/>
      <c r="O13" s="56"/>
      <c r="P13" s="56">
        <v>4</v>
      </c>
      <c r="Q13" s="58">
        <v>200</v>
      </c>
      <c r="R13" s="59">
        <v>6</v>
      </c>
      <c r="S13" s="58">
        <v>200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2" customHeight="1" x14ac:dyDescent="0.3">
      <c r="A14" s="56"/>
      <c r="B14" s="56"/>
      <c r="C14" s="60"/>
      <c r="D14" s="58">
        <v>1</v>
      </c>
      <c r="E14" s="61">
        <v>5000</v>
      </c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2" customHeight="1" x14ac:dyDescent="0.3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2" customHeight="1" x14ac:dyDescent="0.3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3">
      <c r="A17" s="56"/>
      <c r="B17" s="56" t="s">
        <v>61</v>
      </c>
      <c r="C17" s="65">
        <f>SUM(C13:C16)</f>
        <v>0</v>
      </c>
      <c r="D17" s="66" t="s">
        <v>61</v>
      </c>
      <c r="E17" s="67">
        <f>SUM(E13:E16)</f>
        <v>5000</v>
      </c>
      <c r="F17" s="56"/>
      <c r="G17" s="52"/>
      <c r="H17" s="56"/>
      <c r="I17" s="56" t="s">
        <v>61</v>
      </c>
      <c r="J17" s="65">
        <f>SUM(J13:J16)</f>
        <v>0</v>
      </c>
      <c r="K17" s="66" t="s">
        <v>61</v>
      </c>
      <c r="L17" s="67">
        <f>SUM(L13:L16)</f>
        <v>200</v>
      </c>
      <c r="M17" s="56"/>
      <c r="N17" s="56"/>
      <c r="O17" s="56"/>
      <c r="P17" s="56"/>
      <c r="Q17" s="65">
        <f>Q13</f>
        <v>200</v>
      </c>
      <c r="R17" s="66" t="s">
        <v>61</v>
      </c>
      <c r="S17" s="67">
        <f>SUM(S13:S16)</f>
        <v>200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3">
      <c r="A18" s="56"/>
      <c r="B18" s="56"/>
      <c r="C18" s="68"/>
      <c r="D18" s="69" t="s">
        <v>62</v>
      </c>
      <c r="E18" s="58">
        <f>E17</f>
        <v>5000</v>
      </c>
      <c r="F18" s="56"/>
      <c r="G18" s="52"/>
      <c r="H18" s="56"/>
      <c r="I18" s="56"/>
      <c r="J18" s="68"/>
      <c r="K18" s="69" t="s">
        <v>62</v>
      </c>
      <c r="L18" s="58">
        <f>L17</f>
        <v>200</v>
      </c>
      <c r="M18" s="56"/>
      <c r="N18" s="56"/>
      <c r="O18" s="56"/>
      <c r="P18" s="56"/>
      <c r="Q18" s="68">
        <v>0</v>
      </c>
      <c r="R18" s="69" t="s">
        <v>62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3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3">
      <c r="A20" s="54" t="s">
        <v>5</v>
      </c>
      <c r="B20" s="54"/>
      <c r="C20" s="96">
        <v>6110</v>
      </c>
      <c r="D20" s="96"/>
      <c r="E20" s="96"/>
      <c r="F20" s="55" t="s">
        <v>59</v>
      </c>
      <c r="G20" s="52"/>
      <c r="H20" s="54" t="s">
        <v>5</v>
      </c>
      <c r="I20" s="54"/>
      <c r="J20" s="96">
        <v>7210</v>
      </c>
      <c r="K20" s="96"/>
      <c r="L20" s="96"/>
      <c r="M20" s="55" t="s">
        <v>59</v>
      </c>
      <c r="N20" s="55"/>
      <c r="O20" s="54" t="s">
        <v>5</v>
      </c>
      <c r="P20" s="54"/>
      <c r="Q20" s="96">
        <v>5330</v>
      </c>
      <c r="R20" s="96"/>
      <c r="S20" s="96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3">
      <c r="A21" s="56"/>
      <c r="B21" s="56"/>
      <c r="C21" s="57"/>
      <c r="D21" s="71">
        <v>0</v>
      </c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3">
      <c r="A22" s="56"/>
      <c r="B22" s="56">
        <v>7</v>
      </c>
      <c r="C22" s="58">
        <v>1300</v>
      </c>
      <c r="D22" s="59">
        <v>3</v>
      </c>
      <c r="E22" s="58">
        <v>1300</v>
      </c>
      <c r="F22" s="56"/>
      <c r="G22" s="52"/>
      <c r="H22" s="56"/>
      <c r="I22" s="56">
        <v>3</v>
      </c>
      <c r="J22" s="80">
        <v>1000</v>
      </c>
      <c r="K22" s="59">
        <v>5</v>
      </c>
      <c r="L22" s="58">
        <v>1000</v>
      </c>
      <c r="M22" s="56"/>
      <c r="N22" s="56"/>
      <c r="O22" s="56"/>
      <c r="P22" s="56">
        <v>5</v>
      </c>
      <c r="Q22" s="58">
        <v>1000</v>
      </c>
      <c r="R22" s="59">
        <v>7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3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>
        <v>6</v>
      </c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3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>
        <v>9</v>
      </c>
      <c r="Q24" s="77">
        <v>15</v>
      </c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3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>
        <v>10</v>
      </c>
      <c r="Q25" s="78">
        <v>85</v>
      </c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3">
      <c r="A26" s="56"/>
      <c r="B26" s="56" t="s">
        <v>61</v>
      </c>
      <c r="C26" s="65">
        <f>SUM(C22:C25)</f>
        <v>1300</v>
      </c>
      <c r="D26" s="66"/>
      <c r="E26" s="67">
        <f>E22</f>
        <v>1300</v>
      </c>
      <c r="F26" s="56"/>
      <c r="G26" s="52"/>
      <c r="H26" s="56"/>
      <c r="I26" s="56" t="s">
        <v>61</v>
      </c>
      <c r="J26" s="65">
        <f>SUM(J22:J25)</f>
        <v>1000</v>
      </c>
      <c r="K26" s="66"/>
      <c r="L26" s="67">
        <f>L22</f>
        <v>1000</v>
      </c>
      <c r="M26" s="56"/>
      <c r="N26" s="56"/>
      <c r="O26" s="56"/>
      <c r="P26" s="56"/>
      <c r="Q26" s="65"/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3">
      <c r="A27" s="56"/>
      <c r="B27" s="56" t="s">
        <v>62</v>
      </c>
      <c r="C27" s="68">
        <v>0</v>
      </c>
      <c r="D27" s="69"/>
      <c r="E27" s="58"/>
      <c r="F27" s="56"/>
      <c r="G27" s="52"/>
      <c r="H27" s="56"/>
      <c r="I27" s="56" t="s">
        <v>62</v>
      </c>
      <c r="J27" s="68">
        <v>0</v>
      </c>
      <c r="K27" s="69"/>
      <c r="L27" s="58"/>
      <c r="M27" s="56"/>
      <c r="N27" s="56"/>
      <c r="O27" s="56"/>
      <c r="P27" s="56"/>
      <c r="Q27" s="68">
        <f>SUM(Q22:Q26)</f>
        <v>1300</v>
      </c>
      <c r="R27" s="69"/>
      <c r="S27" s="58">
        <f>SUM(S22:S26)</f>
        <v>1300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3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3">
      <c r="A29" s="54" t="s">
        <v>5</v>
      </c>
      <c r="B29" s="54"/>
      <c r="C29" s="96">
        <v>9210</v>
      </c>
      <c r="D29" s="96"/>
      <c r="E29" s="96"/>
      <c r="F29" s="55" t="s">
        <v>59</v>
      </c>
      <c r="G29" s="52"/>
      <c r="H29" s="54" t="s">
        <v>5</v>
      </c>
      <c r="I29" s="54"/>
      <c r="J29" s="96">
        <v>3310</v>
      </c>
      <c r="K29" s="96"/>
      <c r="L29" s="96"/>
      <c r="M29" s="55" t="s">
        <v>59</v>
      </c>
      <c r="N29" s="55"/>
      <c r="O29" s="54" t="s">
        <v>5</v>
      </c>
      <c r="P29" s="54"/>
      <c r="Q29" s="96">
        <v>5310</v>
      </c>
      <c r="R29" s="96"/>
      <c r="S29" s="96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3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62</v>
      </c>
      <c r="L30" s="74">
        <v>0</v>
      </c>
      <c r="M30" s="56"/>
      <c r="N30" s="56"/>
      <c r="O30" s="56"/>
      <c r="P30" s="56"/>
      <c r="Q30" s="57"/>
      <c r="R30" s="71" t="s">
        <v>62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3">
      <c r="A31" s="56"/>
      <c r="B31" s="56">
        <v>8</v>
      </c>
      <c r="C31" s="58">
        <v>15</v>
      </c>
      <c r="D31" s="59">
        <v>9</v>
      </c>
      <c r="E31" s="58">
        <v>15</v>
      </c>
      <c r="F31" s="56"/>
      <c r="G31" s="52"/>
      <c r="H31" s="56"/>
      <c r="I31" s="56"/>
      <c r="J31" s="58"/>
      <c r="K31" s="59">
        <v>8</v>
      </c>
      <c r="L31" s="58">
        <v>15</v>
      </c>
      <c r="M31" s="56"/>
      <c r="N31" s="56"/>
      <c r="O31" s="56"/>
      <c r="P31" s="56"/>
      <c r="Q31" s="58"/>
      <c r="R31" s="59">
        <v>10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3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3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3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3">
      <c r="A35" s="56"/>
      <c r="B35" s="56" t="s">
        <v>66</v>
      </c>
      <c r="C35" s="65">
        <f>C31</f>
        <v>15</v>
      </c>
      <c r="D35" s="66" t="s">
        <v>66</v>
      </c>
      <c r="E35" s="67">
        <f>E31</f>
        <v>15</v>
      </c>
      <c r="F35" s="56"/>
      <c r="G35" s="52"/>
      <c r="H35" s="56"/>
      <c r="I35" s="56" t="s">
        <v>61</v>
      </c>
      <c r="J35" s="65">
        <f>SUM(J31:J34)</f>
        <v>0</v>
      </c>
      <c r="K35" s="66" t="s">
        <v>61</v>
      </c>
      <c r="L35" s="67"/>
      <c r="M35" s="56"/>
      <c r="N35" s="56"/>
      <c r="O35" s="56"/>
      <c r="P35" s="56" t="s">
        <v>61</v>
      </c>
      <c r="Q35" s="65">
        <f>SUM(Q31:Q34)</f>
        <v>0</v>
      </c>
      <c r="R35" s="66" t="s">
        <v>61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3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63</v>
      </c>
      <c r="L36" s="58">
        <v>15</v>
      </c>
      <c r="M36" s="56"/>
      <c r="N36" s="56"/>
      <c r="O36" s="56"/>
      <c r="P36" s="56"/>
      <c r="Q36" s="68"/>
      <c r="R36" s="69" t="s">
        <v>62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3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3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3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3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3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3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3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3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3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3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3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3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3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3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3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3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3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3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3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3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3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3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3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3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3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3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3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3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3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3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3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3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3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3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3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3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3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3" zoomScaleNormal="100" workbookViewId="0">
      <selection activeCell="D14" sqref="D14"/>
    </sheetView>
  </sheetViews>
  <sheetFormatPr defaultColWidth="9" defaultRowHeight="14.4" x14ac:dyDescent="0.3"/>
  <cols>
    <col min="1" max="1" width="6.44140625" style="10" customWidth="1"/>
    <col min="2" max="2" width="43.44140625" style="10" customWidth="1"/>
    <col min="3" max="3" width="14.5546875" style="10" customWidth="1"/>
    <col min="4" max="4" width="11.44140625" style="10" customWidth="1"/>
    <col min="5" max="5" width="11" style="10" customWidth="1"/>
    <col min="6" max="16384" width="9" style="10"/>
  </cols>
  <sheetData>
    <row r="1" spans="1:5" x14ac:dyDescent="0.3">
      <c r="A1" s="95" t="s">
        <v>6</v>
      </c>
      <c r="B1" s="95"/>
      <c r="C1" s="95"/>
      <c r="D1" s="95"/>
      <c r="E1" s="95"/>
    </row>
    <row r="2" spans="1:5" x14ac:dyDescent="0.3">
      <c r="A2" s="1"/>
      <c r="B2" s="95" t="s">
        <v>7</v>
      </c>
      <c r="C2" s="95"/>
      <c r="D2" s="95"/>
      <c r="E2" s="1"/>
    </row>
    <row r="3" spans="1:5" x14ac:dyDescent="0.3">
      <c r="A3" s="1"/>
      <c r="B3" s="99" t="s">
        <v>38</v>
      </c>
      <c r="C3" s="99"/>
      <c r="D3" s="99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92" t="s">
        <v>10</v>
      </c>
      <c r="B5" s="92" t="s">
        <v>8</v>
      </c>
      <c r="C5" s="92" t="s">
        <v>9</v>
      </c>
      <c r="D5" s="92" t="s">
        <v>67</v>
      </c>
      <c r="E5" s="92" t="s">
        <v>65</v>
      </c>
    </row>
    <row r="6" spans="1:5" x14ac:dyDescent="0.3">
      <c r="A6" s="94"/>
      <c r="B6" s="94"/>
      <c r="C6" s="94"/>
      <c r="D6" s="94"/>
      <c r="E6" s="94"/>
    </row>
    <row r="7" spans="1:5" x14ac:dyDescent="0.3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3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3">
      <c r="A9" s="11">
        <v>2</v>
      </c>
      <c r="B9" s="13" t="s">
        <v>116</v>
      </c>
      <c r="C9" s="5">
        <v>1210</v>
      </c>
      <c r="D9" s="4">
        <v>2000</v>
      </c>
      <c r="E9" s="7"/>
    </row>
    <row r="10" spans="1:5" ht="38.25" customHeight="1" x14ac:dyDescent="0.3">
      <c r="A10" s="11">
        <v>3</v>
      </c>
      <c r="B10" s="13" t="s">
        <v>117</v>
      </c>
      <c r="C10" s="5">
        <v>1610</v>
      </c>
      <c r="D10" s="4">
        <v>2000</v>
      </c>
      <c r="E10" s="7"/>
    </row>
    <row r="11" spans="1:5" ht="38.25" customHeight="1" x14ac:dyDescent="0.3">
      <c r="A11" s="11">
        <v>4</v>
      </c>
      <c r="B11" s="13" t="s">
        <v>118</v>
      </c>
      <c r="C11" s="5">
        <v>7210</v>
      </c>
      <c r="D11" s="4">
        <v>1000</v>
      </c>
      <c r="E11" s="7"/>
    </row>
    <row r="12" spans="1:5" ht="38.25" customHeight="1" x14ac:dyDescent="0.3">
      <c r="A12" s="11">
        <v>5</v>
      </c>
      <c r="B12" s="13" t="s">
        <v>119</v>
      </c>
      <c r="C12" s="5">
        <v>7410</v>
      </c>
      <c r="D12" s="4">
        <v>200</v>
      </c>
      <c r="E12" s="7"/>
    </row>
    <row r="13" spans="1:5" ht="38.25" customHeight="1" x14ac:dyDescent="0.3">
      <c r="A13" s="11">
        <v>6</v>
      </c>
      <c r="B13" s="13" t="s">
        <v>120</v>
      </c>
      <c r="C13" s="5">
        <v>3130</v>
      </c>
      <c r="D13" s="4"/>
      <c r="E13" s="7">
        <v>200</v>
      </c>
    </row>
    <row r="14" spans="1:5" ht="38.25" customHeight="1" x14ac:dyDescent="0.3">
      <c r="A14" s="11">
        <v>7</v>
      </c>
      <c r="B14" s="13" t="s">
        <v>121</v>
      </c>
      <c r="C14" s="5">
        <v>5150</v>
      </c>
      <c r="D14" s="4"/>
      <c r="E14" s="7">
        <v>5000</v>
      </c>
    </row>
    <row r="15" spans="1:5" ht="38.25" customHeight="1" x14ac:dyDescent="0.3">
      <c r="A15" s="11">
        <v>8</v>
      </c>
      <c r="B15" s="13" t="s">
        <v>122</v>
      </c>
      <c r="C15" s="5">
        <v>6110</v>
      </c>
      <c r="D15" s="4"/>
      <c r="E15" s="7">
        <v>1300</v>
      </c>
    </row>
    <row r="16" spans="1:5" ht="38.25" customHeight="1" x14ac:dyDescent="0.3">
      <c r="A16" s="11"/>
      <c r="B16" s="13"/>
      <c r="C16" s="5"/>
      <c r="D16" s="4"/>
      <c r="E16" s="7"/>
    </row>
    <row r="17" spans="1:5" ht="38.25" customHeight="1" x14ac:dyDescent="0.3">
      <c r="A17" s="11"/>
      <c r="B17" s="13"/>
      <c r="C17" s="5"/>
      <c r="D17" s="6"/>
      <c r="E17" s="8"/>
    </row>
    <row r="18" spans="1:5" ht="38.25" customHeight="1" x14ac:dyDescent="0.3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topLeftCell="A4" zoomScaleNormal="100" workbookViewId="0">
      <selection activeCell="H12" sqref="H12"/>
    </sheetView>
  </sheetViews>
  <sheetFormatPr defaultColWidth="9" defaultRowHeight="14.4" x14ac:dyDescent="0.3"/>
  <cols>
    <col min="1" max="1" width="5.6640625" style="17" customWidth="1"/>
    <col min="2" max="2" width="35.21875" style="17" customWidth="1"/>
    <col min="3" max="3" width="8.44140625" style="17" customWidth="1"/>
    <col min="4" max="4" width="32" style="17" customWidth="1"/>
    <col min="5" max="6" width="7.44140625" style="17" customWidth="1"/>
    <col min="7" max="16384" width="9" style="17"/>
  </cols>
  <sheetData>
    <row r="1" spans="2:76" ht="24.75" customHeight="1" x14ac:dyDescent="0.45">
      <c r="B1" s="100" t="s">
        <v>13</v>
      </c>
      <c r="C1" s="100"/>
      <c r="D1" s="100"/>
      <c r="E1" s="100"/>
      <c r="F1" s="100"/>
      <c r="G1" s="100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1" t="s">
        <v>14</v>
      </c>
      <c r="C3" s="101"/>
      <c r="D3" s="101"/>
      <c r="E3" s="101"/>
      <c r="F3" s="101"/>
      <c r="G3" s="101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3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3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3">
      <c r="B8" s="24" t="s">
        <v>123</v>
      </c>
      <c r="C8" s="24">
        <v>2000</v>
      </c>
      <c r="D8" s="24" t="s">
        <v>120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5">
      <c r="B9" s="24" t="s">
        <v>117</v>
      </c>
      <c r="C9" s="24">
        <v>2000</v>
      </c>
      <c r="D9" s="24" t="s">
        <v>124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5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3">
      <c r="B11" s="24"/>
      <c r="C11" s="24"/>
      <c r="D11" s="24" t="s">
        <v>125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3">
      <c r="B12" s="24"/>
      <c r="C12" s="24"/>
      <c r="D12" s="24" t="s">
        <v>126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5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" thickBot="1" x14ac:dyDescent="0.35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3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3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3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3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3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3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3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3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3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3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3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3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3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3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3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3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3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3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3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3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3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3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3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3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3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3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3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3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3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3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3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3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3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3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3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3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3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3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3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3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3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3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3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3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3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3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3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3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3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3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3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3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3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3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3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3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3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3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3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3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3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3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3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3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3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3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3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3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3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3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3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3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3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3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3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3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3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3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3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3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3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3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3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3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3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3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3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3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3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3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3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3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3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3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3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3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3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3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3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3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3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3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3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3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3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3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3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3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3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3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3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3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3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3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3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3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3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3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3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3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3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3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3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3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3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3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3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3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3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3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3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3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3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3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3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3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3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3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3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3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3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3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3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3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3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3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3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3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3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3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3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3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3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3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3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3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3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3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3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3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3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3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3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3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3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3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3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3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3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3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3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3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3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3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3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3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3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3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3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3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3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3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3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3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3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3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3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3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3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3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3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3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3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3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3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3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3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3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3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3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3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3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3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3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3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3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3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3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3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3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3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3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3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3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3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3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3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3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3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3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3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3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3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3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3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3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3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3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3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3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3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3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3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3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3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3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3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3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3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3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3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3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3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3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3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3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3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3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3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3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3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3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3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3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3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3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3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3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3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3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3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3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3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3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3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3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3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3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3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3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3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3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3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3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3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3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3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3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3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3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3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3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3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3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3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3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3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3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3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3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3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3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3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3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3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3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3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3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3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3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3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3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3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3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3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3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3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3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3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3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3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3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3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3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3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3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3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3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3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3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3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3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3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3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3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3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3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3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3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3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3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3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3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3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3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3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3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3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3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3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3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3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3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3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3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3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3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3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3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3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3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3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3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3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3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3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3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3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3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3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3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3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3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3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3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3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3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3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3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3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3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3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3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3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3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3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3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3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3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3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3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3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3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3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3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3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3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3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3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3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3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3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3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3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3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3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3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3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3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3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3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3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3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3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3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3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3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3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3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3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3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3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3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3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3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3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3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3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3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3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3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3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3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3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3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3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3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3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3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3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3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3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3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3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3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3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3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3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3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3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3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3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3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3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3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3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3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3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3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3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3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3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3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3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3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3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3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3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3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3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3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F10" sqref="F10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3" customWidth="1"/>
  </cols>
  <sheetData>
    <row r="4" spans="2:5" x14ac:dyDescent="0.3">
      <c r="B4" s="102" t="s">
        <v>48</v>
      </c>
      <c r="C4" s="102"/>
      <c r="D4" s="102"/>
      <c r="E4" s="102"/>
    </row>
    <row r="6" spans="2:5" ht="25.95" customHeight="1" x14ac:dyDescent="0.3">
      <c r="B6" t="s">
        <v>40</v>
      </c>
      <c r="C6" s="33">
        <v>1300</v>
      </c>
    </row>
    <row r="7" spans="2:5" ht="25.95" customHeight="1" x14ac:dyDescent="0.3">
      <c r="B7" t="s">
        <v>49</v>
      </c>
      <c r="C7" s="35">
        <v>1000</v>
      </c>
    </row>
    <row r="8" spans="2:5" ht="25.95" customHeight="1" x14ac:dyDescent="0.3">
      <c r="B8" s="34" t="s">
        <v>50</v>
      </c>
      <c r="C8" s="33">
        <f>C6-C7</f>
        <v>300</v>
      </c>
    </row>
    <row r="9" spans="2:5" ht="25.95" customHeight="1" x14ac:dyDescent="0.3">
      <c r="B9" t="s">
        <v>51</v>
      </c>
      <c r="C9" s="35">
        <v>200</v>
      </c>
    </row>
    <row r="10" spans="2:5" ht="25.95" customHeight="1" x14ac:dyDescent="0.3">
      <c r="B10" s="34" t="s">
        <v>11</v>
      </c>
      <c r="C10" s="33">
        <f>C8-C9</f>
        <v>100</v>
      </c>
    </row>
    <row r="11" spans="2:5" ht="25.95" customHeight="1" x14ac:dyDescent="0.3">
      <c r="B11" t="s">
        <v>52</v>
      </c>
      <c r="C11" s="35">
        <f>C10*15%</f>
        <v>15</v>
      </c>
    </row>
    <row r="12" spans="2:5" ht="25.95" customHeight="1" thickBot="1" x14ac:dyDescent="0.35">
      <c r="B12" s="34" t="s">
        <v>12</v>
      </c>
      <c r="C12" s="36">
        <f>C10-C11</f>
        <v>85</v>
      </c>
    </row>
    <row r="13" spans="2:5" ht="15" thickTop="1" x14ac:dyDescent="0.3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opLeftCell="A13" zoomScaleNormal="100" workbookViewId="0">
      <selection activeCell="I7" sqref="I7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6" customWidth="1"/>
  </cols>
  <sheetData>
    <row r="1" spans="1:5" ht="21" customHeight="1" x14ac:dyDescent="0.3">
      <c r="A1" s="103" t="s">
        <v>53</v>
      </c>
      <c r="B1" s="103"/>
      <c r="C1" s="103"/>
      <c r="D1" s="103"/>
      <c r="E1" s="103"/>
    </row>
    <row r="2" spans="1:5" ht="27.75" customHeight="1" x14ac:dyDescent="0.3">
      <c r="A2" s="103" t="s">
        <v>57</v>
      </c>
      <c r="B2" s="103"/>
      <c r="C2" s="103"/>
      <c r="D2" s="103"/>
      <c r="E2" s="103"/>
    </row>
    <row r="3" spans="1:5" ht="23.25" customHeight="1" x14ac:dyDescent="0.3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3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3">
      <c r="A5" s="44">
        <v>2</v>
      </c>
      <c r="B5" s="82" t="s">
        <v>68</v>
      </c>
      <c r="C5" s="44">
        <v>1000</v>
      </c>
      <c r="D5" s="21"/>
      <c r="E5" s="44">
        <v>1</v>
      </c>
    </row>
    <row r="6" spans="1:5" ht="30" customHeight="1" x14ac:dyDescent="0.3">
      <c r="A6" s="44">
        <v>3</v>
      </c>
      <c r="B6" s="45" t="s">
        <v>69</v>
      </c>
      <c r="C6" s="44">
        <v>3000</v>
      </c>
      <c r="D6" s="21"/>
      <c r="E6" s="44">
        <v>1</v>
      </c>
    </row>
    <row r="7" spans="1:5" ht="30" customHeight="1" x14ac:dyDescent="0.3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3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3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3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3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3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3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3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3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3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3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3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3">
      <c r="A19" s="44">
        <v>16</v>
      </c>
      <c r="B19" s="45" t="s">
        <v>70</v>
      </c>
      <c r="C19" s="44">
        <v>5300</v>
      </c>
      <c r="D19" s="21"/>
      <c r="E19" s="44">
        <v>1</v>
      </c>
    </row>
    <row r="20" spans="1:5" ht="30" customHeight="1" x14ac:dyDescent="0.3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3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3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3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3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2021-02-20T19:22:38Z</cp:lastPrinted>
  <dcterms:created xsi:type="dcterms:W3CDTF">2006-09-16T00:00:00Z</dcterms:created>
  <dcterms:modified xsi:type="dcterms:W3CDTF">2021-02-20T19:55:24Z</dcterms:modified>
</cp:coreProperties>
</file>