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288" windowHeight="9948" activeTab="4"/>
  </bookViews>
  <sheets>
    <sheet name="saregistracio jurnali" sheetId="1" r:id="rId1"/>
    <sheet name="t" sheetId="2" r:id="rId2"/>
    <sheet name="sacdeli balansi" sheetId="3" r:id="rId3"/>
    <sheet name="mogeba-zarali" sheetId="12" r:id="rId4"/>
    <sheet name="balansi" sheetId="6" r:id="rId5"/>
  </sheets>
  <calcPr calcId="162913"/>
</workbook>
</file>

<file path=xl/calcChain.xml><?xml version="1.0" encoding="utf-8"?>
<calcChain xmlns="http://schemas.openxmlformats.org/spreadsheetml/2006/main">
  <c r="F64" i="1" l="1"/>
  <c r="E20" i="6"/>
  <c r="C16" i="6"/>
  <c r="E12" i="6"/>
  <c r="C12" i="6"/>
  <c r="D11" i="12"/>
  <c r="D14" i="12" s="1"/>
  <c r="D15" i="12" s="1"/>
  <c r="D16" i="12" s="1"/>
  <c r="E21" i="3"/>
  <c r="D21" i="3"/>
  <c r="G70" i="1"/>
  <c r="F70" i="1"/>
  <c r="C21" i="6" l="1"/>
  <c r="E21" i="6"/>
</calcChain>
</file>

<file path=xl/sharedStrings.xml><?xml version="1.0" encoding="utf-8"?>
<sst xmlns="http://schemas.openxmlformats.org/spreadsheetml/2006/main" count="208" uniqueCount="144">
  <si>
    <t>თარიღი</t>
  </si>
  <si>
    <t>დებეტი</t>
  </si>
  <si>
    <t>კრედიტი</t>
  </si>
  <si>
    <t>ჯამი</t>
  </si>
  <si>
    <t>დ</t>
  </si>
  <si>
    <t>კ</t>
  </si>
  <si>
    <t>კ               დ</t>
  </si>
  <si>
    <t>კ             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</si>
  <si>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</si>
  <si>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</si>
  <si>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</si>
  <si>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</si>
  <si>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</si>
  <si>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</si>
  <si>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</si>
  <si>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</si>
  <si>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კ                    დ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</si>
  <si>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</si>
  <si>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</si>
  <si>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</si>
  <si>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</si>
  <si>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</si>
  <si>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</si>
  <si>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წიგნის გვერდი</t>
  </si>
  <si>
    <t>ანგ. №</t>
  </si>
  <si>
    <t>ოპერაციის დასახელება</t>
  </si>
  <si>
    <t>კ                        დ</t>
  </si>
  <si>
    <t>კ              დ</t>
  </si>
  <si>
    <t>მოგება-ზარალის ანგარიშგება</t>
  </si>
  <si>
    <t>(ლარი)</t>
  </si>
  <si>
    <t>საერთო მოგება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</si>
  <si>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</si>
  <si>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</si>
  <si>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</si>
  <si>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</si>
  <si>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</si>
  <si>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</si>
  <si>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</si>
  <si>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</si>
  <si>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კომპანია ,,               "</t>
  </si>
  <si>
    <t>20X2   წლის ..........</t>
  </si>
  <si>
    <t>20X2  წლის .............  .............</t>
  </si>
  <si>
    <t>მიწოდების ხარჯი</t>
  </si>
  <si>
    <t>ადმინისტრაციის ხარჯი</t>
  </si>
  <si>
    <t>ა</t>
  </si>
  <si>
    <t>ბ</t>
  </si>
  <si>
    <t>გ</t>
  </si>
  <si>
    <t>ე</t>
  </si>
  <si>
    <t>ვ</t>
  </si>
  <si>
    <t>ზ</t>
  </si>
  <si>
    <t>თ</t>
  </si>
  <si>
    <t>მოგების გადასახადის ხარჯი 15%</t>
  </si>
  <si>
    <t>მიმდინარე აქტივები</t>
  </si>
  <si>
    <t>მიმდინარე ვალდებულებები</t>
  </si>
  <si>
    <t>გრძელვადიანი აქტივები</t>
  </si>
  <si>
    <t>გრძელვადიანი ვალდებულებები</t>
  </si>
  <si>
    <t>კაპიტალი</t>
  </si>
  <si>
    <t>ნ-20000</t>
  </si>
  <si>
    <t>ნ-10000</t>
  </si>
  <si>
    <t>ნ-43000</t>
  </si>
  <si>
    <t>ნ-3000</t>
  </si>
  <si>
    <t>ნ-70000</t>
  </si>
  <si>
    <t xml:space="preserve">აღჭურვილობის შეძენა კრედიტით </t>
  </si>
  <si>
    <t>ნ-0</t>
  </si>
  <si>
    <t>1)1000</t>
  </si>
  <si>
    <t>წინასწარ ანაზღაურებული მომსახურება</t>
  </si>
  <si>
    <t>2)200</t>
  </si>
  <si>
    <t>საქონლის გაყიდვა</t>
  </si>
  <si>
    <t>3)14000</t>
  </si>
  <si>
    <t>3)10000</t>
  </si>
  <si>
    <t>საქონლის გაყიდვა კრედიტში</t>
  </si>
  <si>
    <t>4)8400</t>
  </si>
  <si>
    <t>4)6000</t>
  </si>
  <si>
    <t xml:space="preserve">კრედიტში შეძენილი აღჭურვილობის ვალის გასტუმრება </t>
  </si>
  <si>
    <t>5)1000</t>
  </si>
  <si>
    <t>6)5600</t>
  </si>
  <si>
    <t>6)4000</t>
  </si>
  <si>
    <t>გადარიცხვა რეკლამისთვის</t>
  </si>
  <si>
    <t>დებიტორისგან თანხის მიღება</t>
  </si>
  <si>
    <t>7)100</t>
  </si>
  <si>
    <t>ელექტოენერგიის გადასახადი</t>
  </si>
  <si>
    <t>ხელფასის დარიცხვა</t>
  </si>
  <si>
    <t>დასუფთავების ხარჯის გატარება</t>
  </si>
  <si>
    <t>8)8400</t>
  </si>
  <si>
    <t>11)200</t>
  </si>
  <si>
    <t>9)400</t>
  </si>
  <si>
    <t>10)2000</t>
  </si>
  <si>
    <t>ბრ-1300</t>
  </si>
  <si>
    <t>ბრ-22400</t>
  </si>
  <si>
    <t>ნ-41100</t>
  </si>
  <si>
    <t>ბრ-8400</t>
  </si>
  <si>
    <t>ბრ-14000</t>
  </si>
  <si>
    <t>ნ-15600</t>
  </si>
  <si>
    <t>ბრ-0</t>
  </si>
  <si>
    <t>ბრ-20000</t>
  </si>
  <si>
    <t>ნ-23000</t>
  </si>
  <si>
    <t>ბრ-1000</t>
  </si>
  <si>
    <t>ნ-1000</t>
  </si>
  <si>
    <t>ბრ-400</t>
  </si>
  <si>
    <t>ნ-400</t>
  </si>
  <si>
    <t>ბრ-200</t>
  </si>
  <si>
    <t>ბრ-28000</t>
  </si>
  <si>
    <t>ბრ-100</t>
  </si>
  <si>
    <t>ბრ-600</t>
  </si>
  <si>
    <t>ბრ-2000</t>
  </si>
  <si>
    <t>ნ-2000</t>
  </si>
  <si>
    <t>ეროვნული ვალუტა რეზიდენტ ბანკში</t>
  </si>
  <si>
    <t>მოთხოვნები მიწოდებიდან და მომსახურებიდან</t>
  </si>
  <si>
    <t>საქონელი</t>
  </si>
  <si>
    <t>მიწოდებიდან და მომსახურებიდან წარმოქმნილი ვალდებულება</t>
  </si>
  <si>
    <t>ჩვეულებრივი აქციები</t>
  </si>
  <si>
    <t>ოფისის აღჭურვილობა</t>
  </si>
  <si>
    <t>სხვა მოკლევადიანი ვალდებულებები</t>
  </si>
  <si>
    <t>სხვა წინასწარ გაწეული ხარჯი</t>
  </si>
  <si>
    <t>რეალიზებული საქონლის (თვითღირებულება სავაჭრო საწარმოებისთვის)</t>
  </si>
  <si>
    <t>რეკლამის ხარჯები</t>
  </si>
  <si>
    <t>სხვა საერთო ხარჯი</t>
  </si>
  <si>
    <t>შრომის ანაზღაურება</t>
  </si>
  <si>
    <t>გადასახდელი ხელფასები</t>
  </si>
  <si>
    <t>12)20000</t>
  </si>
  <si>
    <t>7200 ანგარიშის დახურვა</t>
  </si>
  <si>
    <t>13)100</t>
  </si>
  <si>
    <t>7310 ანგარიშს დახურვა</t>
  </si>
  <si>
    <t>14)600</t>
  </si>
  <si>
    <t>7490 ანგარიშის დახურვა</t>
  </si>
  <si>
    <t>15)2000</t>
  </si>
  <si>
    <t>7410 ანგარიშის დახურვა</t>
  </si>
  <si>
    <t>16)28000</t>
  </si>
  <si>
    <t>6110 ანგარიშის დახურვა</t>
  </si>
  <si>
    <t>ნ-22700</t>
  </si>
  <si>
    <t>ნ-28000</t>
  </si>
  <si>
    <t>ნ-5300</t>
  </si>
  <si>
    <t>მოგების გადასახადის დარიცხვა</t>
  </si>
  <si>
    <t>17)795</t>
  </si>
  <si>
    <t>9210 ანგარიშის დახურვა</t>
  </si>
  <si>
    <t>18)795</t>
  </si>
  <si>
    <t>5330 ანგარიშის დახურვა</t>
  </si>
  <si>
    <t>ნ- 4505</t>
  </si>
  <si>
    <t>ფულადი სახსრები</t>
  </si>
  <si>
    <t>მოთხოვნები</t>
  </si>
  <si>
    <t>მოკლევადიანი ვალდებულებები</t>
  </si>
  <si>
    <t>საგადასახადო ვალდებულებები</t>
  </si>
  <si>
    <t>გაუნაწილებელი მოგება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</si>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</sst>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/mm/yyyy;@"/>
  </numFmts>
  <fonts count="1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1"/>
      <charset val="204"/>
      <scheme val="minor"/>
    </font>
    <font>
      <i/>
      <sz val="11"/>
      <color theme="1"/>
      <name val="Geodumbadze"/>
      <charset val="1"/>
    </font>
    <font>
      <b/>
      <i/>
      <sz val="11"/>
      <color theme="1"/>
      <name val="GeoMDumba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72" fontId="8" fillId="2" borderId="24" xfId="0" applyNumberFormat="1" applyFont="1" applyFill="1" applyBorder="1" applyAlignment="1">
      <alignment horizontal="center" vertical="center" wrapText="1"/>
    </xf>
    <xf numFmtId="172" fontId="8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2" fontId="8" fillId="2" borderId="24" xfId="0" applyNumberFormat="1" applyFont="1" applyFill="1" applyBorder="1" applyAlignment="1">
      <alignment horizontal="center" vertical="center" wrapText="1"/>
    </xf>
    <xf numFmtId="172" fontId="8" fillId="2" borderId="13" xfId="0" applyNumberFormat="1" applyFont="1" applyFill="1" applyBorder="1" applyAlignment="1">
      <alignment horizontal="center" vertical="center" wrapText="1"/>
    </xf>
    <xf numFmtId="172" fontId="8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0"/>
  <sheetViews>
    <sheetView topLeftCell="A47" zoomScale="99" zoomScaleNormal="99" workbookViewId="0">
      <selection activeCell="J10" sqref="J10"/>
    </sheetView>
  </sheetViews>
  <sheetFormatPr defaultColWidth="9" defaultRowHeight="14.4"/>
  <cols>
    <col min="1" max="1" width="9.77734375" style="1" customWidth="1"/>
    <col min="2" max="2" width="4.21875" style="38" customWidth="1"/>
    <col min="3" max="3" width="37.88671875" style="1" customWidth="1"/>
    <col min="4" max="4" width="8.88671875" style="1" customWidth="1"/>
    <col min="5" max="5" width="8" style="38" customWidth="1"/>
    <col min="6" max="6" width="10.21875" style="1" customWidth="1"/>
    <col min="7" max="7" width="10.109375" style="1" customWidth="1"/>
    <col min="8" max="8" width="9" style="1"/>
    <col min="9" max="9" width="9.33203125" style="1" bestFit="1" customWidth="1"/>
    <col min="10" max="16384" width="9" style="1"/>
  </cols>
  <sheetData>
    <row r="1" spans="1:7" ht="15.75" customHeight="1">
      <c r="A1" s="93" t="s">
        <v>21</v>
      </c>
      <c r="B1" s="93"/>
      <c r="C1" s="93"/>
      <c r="D1" s="93"/>
      <c r="E1" s="93"/>
      <c r="F1" s="93"/>
      <c r="G1" s="93"/>
    </row>
    <row r="2" spans="1:7">
      <c r="A2" s="2"/>
      <c r="B2" s="36"/>
      <c r="C2" s="2"/>
      <c r="D2" s="2"/>
      <c r="E2" s="36"/>
      <c r="F2" s="2"/>
      <c r="G2" s="2"/>
    </row>
    <row r="3" spans="1:7" ht="40.5" customHeight="1">
      <c r="A3" s="39" t="s">
        <v>0</v>
      </c>
      <c r="B3" s="39" t="s">
        <v>22</v>
      </c>
      <c r="C3" s="39" t="s">
        <v>25</v>
      </c>
      <c r="D3" s="40" t="s">
        <v>23</v>
      </c>
      <c r="E3" s="39" t="s">
        <v>24</v>
      </c>
      <c r="F3" s="39" t="s">
        <v>1</v>
      </c>
      <c r="G3" s="39" t="s">
        <v>2</v>
      </c>
    </row>
    <row r="4" spans="1:7" ht="10.5" customHeight="1">
      <c r="A4" s="90">
        <v>45627</v>
      </c>
      <c r="B4" s="87">
        <v>1</v>
      </c>
      <c r="C4" s="84" t="s">
        <v>62</v>
      </c>
      <c r="D4" s="61"/>
      <c r="E4" s="75">
        <v>2160</v>
      </c>
      <c r="F4" s="75">
        <v>1000</v>
      </c>
      <c r="G4" s="62"/>
    </row>
    <row r="5" spans="1:7" ht="10.5" customHeight="1">
      <c r="A5" s="91"/>
      <c r="B5" s="88"/>
      <c r="C5" s="85"/>
      <c r="D5" s="63"/>
      <c r="E5" s="74"/>
      <c r="F5" s="64"/>
      <c r="G5" s="76"/>
    </row>
    <row r="6" spans="1:7" ht="10.5" customHeight="1">
      <c r="A6" s="91"/>
      <c r="B6" s="88"/>
      <c r="C6" s="85"/>
      <c r="D6" s="63"/>
      <c r="E6" s="64">
        <v>3110</v>
      </c>
      <c r="F6" s="64"/>
      <c r="G6" s="64"/>
    </row>
    <row r="7" spans="1:7" ht="10.5" customHeight="1">
      <c r="A7" s="91"/>
      <c r="B7" s="88"/>
      <c r="C7" s="86"/>
      <c r="D7" s="63"/>
      <c r="E7" s="64"/>
      <c r="F7" s="64"/>
      <c r="G7" s="76">
        <v>1000</v>
      </c>
    </row>
    <row r="8" spans="1:7" ht="10.5" customHeight="1">
      <c r="A8" s="90">
        <v>45628</v>
      </c>
      <c r="B8" s="87">
        <v>2</v>
      </c>
      <c r="C8" s="84" t="s">
        <v>65</v>
      </c>
      <c r="D8" s="61"/>
      <c r="E8" s="75">
        <v>1790</v>
      </c>
      <c r="F8" s="75">
        <v>200</v>
      </c>
      <c r="G8" s="62"/>
    </row>
    <row r="9" spans="1:7" ht="10.5" customHeight="1">
      <c r="A9" s="91"/>
      <c r="B9" s="88"/>
      <c r="C9" s="85"/>
      <c r="D9" s="63"/>
      <c r="E9" s="64"/>
      <c r="F9" s="64"/>
      <c r="G9" s="64"/>
    </row>
    <row r="10" spans="1:7" ht="10.5" customHeight="1">
      <c r="A10" s="91"/>
      <c r="B10" s="88"/>
      <c r="C10" s="85"/>
      <c r="D10" s="63"/>
      <c r="E10" s="64"/>
      <c r="F10" s="64"/>
      <c r="G10" s="64"/>
    </row>
    <row r="11" spans="1:7" ht="10.5" customHeight="1">
      <c r="A11" s="92"/>
      <c r="B11" s="89"/>
      <c r="C11" s="86"/>
      <c r="D11" s="63"/>
      <c r="E11" s="76">
        <v>1210</v>
      </c>
      <c r="F11" s="76"/>
      <c r="G11" s="76">
        <v>200</v>
      </c>
    </row>
    <row r="12" spans="1:7" ht="10.5" customHeight="1">
      <c r="A12" s="90">
        <v>45631</v>
      </c>
      <c r="B12" s="87">
        <v>3</v>
      </c>
      <c r="C12" s="84" t="s">
        <v>67</v>
      </c>
      <c r="D12" s="61"/>
      <c r="E12" s="75">
        <v>1210</v>
      </c>
      <c r="F12" s="75">
        <v>14000</v>
      </c>
      <c r="G12" s="62"/>
    </row>
    <row r="13" spans="1:7" ht="10.5" customHeight="1">
      <c r="A13" s="91"/>
      <c r="B13" s="88"/>
      <c r="C13" s="85"/>
      <c r="D13" s="63"/>
      <c r="E13" s="76">
        <v>6110</v>
      </c>
      <c r="F13" s="64"/>
      <c r="G13" s="76">
        <v>14000</v>
      </c>
    </row>
    <row r="14" spans="1:7" ht="10.5" customHeight="1">
      <c r="A14" s="91"/>
      <c r="B14" s="88"/>
      <c r="C14" s="85"/>
      <c r="D14" s="63"/>
      <c r="E14" s="78">
        <v>7200</v>
      </c>
      <c r="F14" s="78">
        <v>10000</v>
      </c>
      <c r="G14" s="64"/>
    </row>
    <row r="15" spans="1:7" ht="10.5" customHeight="1">
      <c r="A15" s="92"/>
      <c r="B15" s="89"/>
      <c r="C15" s="86"/>
      <c r="D15" s="63"/>
      <c r="E15" s="76">
        <v>1610</v>
      </c>
      <c r="F15" s="64"/>
      <c r="G15" s="76">
        <v>10000</v>
      </c>
    </row>
    <row r="16" spans="1:7" ht="10.5" customHeight="1">
      <c r="A16" s="90">
        <v>45634</v>
      </c>
      <c r="B16" s="87">
        <v>4</v>
      </c>
      <c r="C16" s="84" t="s">
        <v>70</v>
      </c>
      <c r="D16" s="61"/>
      <c r="E16" s="75">
        <v>1410</v>
      </c>
      <c r="F16" s="75">
        <v>8400</v>
      </c>
      <c r="G16" s="62"/>
    </row>
    <row r="17" spans="1:7" ht="10.5" customHeight="1">
      <c r="A17" s="91"/>
      <c r="B17" s="88"/>
      <c r="C17" s="85"/>
      <c r="D17" s="63"/>
      <c r="E17" s="76">
        <v>6110</v>
      </c>
      <c r="F17" s="82"/>
      <c r="G17" s="76">
        <v>8400</v>
      </c>
    </row>
    <row r="18" spans="1:7" ht="10.5" customHeight="1">
      <c r="A18" s="91"/>
      <c r="B18" s="88"/>
      <c r="C18" s="85"/>
      <c r="D18" s="63"/>
      <c r="E18" s="78">
        <v>7200</v>
      </c>
      <c r="F18" s="78">
        <v>6000</v>
      </c>
      <c r="G18" s="64"/>
    </row>
    <row r="19" spans="1:7" ht="10.5" customHeight="1">
      <c r="A19" s="92"/>
      <c r="B19" s="89"/>
      <c r="C19" s="86"/>
      <c r="D19" s="63"/>
      <c r="E19" s="76">
        <v>1610</v>
      </c>
      <c r="F19" s="76"/>
      <c r="G19" s="76">
        <v>6000</v>
      </c>
    </row>
    <row r="20" spans="1:7" ht="10.5" customHeight="1">
      <c r="A20" s="90">
        <v>45641</v>
      </c>
      <c r="B20" s="87">
        <v>5</v>
      </c>
      <c r="C20" s="84" t="s">
        <v>73</v>
      </c>
      <c r="D20" s="61"/>
      <c r="E20" s="75">
        <v>3110</v>
      </c>
      <c r="F20" s="75">
        <v>1000</v>
      </c>
      <c r="G20" s="62"/>
    </row>
    <row r="21" spans="1:7" ht="10.5" customHeight="1">
      <c r="A21" s="91"/>
      <c r="B21" s="88"/>
      <c r="C21" s="85"/>
      <c r="D21" s="63"/>
      <c r="E21" s="64"/>
      <c r="F21" s="64"/>
      <c r="G21" s="64"/>
    </row>
    <row r="22" spans="1:7" ht="10.5" customHeight="1">
      <c r="A22" s="91"/>
      <c r="B22" s="88"/>
      <c r="C22" s="85"/>
      <c r="D22" s="63"/>
      <c r="E22" s="76">
        <v>1210</v>
      </c>
      <c r="F22" s="64"/>
      <c r="G22" s="64"/>
    </row>
    <row r="23" spans="1:7" ht="10.5" customHeight="1">
      <c r="A23" s="92"/>
      <c r="B23" s="89"/>
      <c r="C23" s="86"/>
      <c r="D23" s="63"/>
      <c r="E23" s="64"/>
      <c r="F23" s="64"/>
      <c r="G23" s="76">
        <v>1000</v>
      </c>
    </row>
    <row r="24" spans="1:7" ht="10.5" customHeight="1">
      <c r="A24" s="90">
        <v>45646</v>
      </c>
      <c r="B24" s="87">
        <v>6</v>
      </c>
      <c r="C24" s="84" t="s">
        <v>70</v>
      </c>
      <c r="D24" s="61"/>
      <c r="E24" s="75">
        <v>1410</v>
      </c>
      <c r="F24" s="75">
        <v>5600</v>
      </c>
      <c r="G24" s="62"/>
    </row>
    <row r="25" spans="1:7" ht="10.5" customHeight="1">
      <c r="A25" s="91"/>
      <c r="B25" s="88"/>
      <c r="C25" s="85"/>
      <c r="D25" s="63"/>
      <c r="E25" s="76">
        <v>6110</v>
      </c>
      <c r="F25" s="64"/>
      <c r="G25" s="76">
        <v>5600</v>
      </c>
    </row>
    <row r="26" spans="1:7" ht="10.5" customHeight="1">
      <c r="A26" s="91"/>
      <c r="B26" s="88"/>
      <c r="C26" s="85"/>
      <c r="D26" s="63"/>
      <c r="E26" s="78">
        <v>7200</v>
      </c>
      <c r="F26" s="78">
        <v>4000</v>
      </c>
      <c r="G26" s="64"/>
    </row>
    <row r="27" spans="1:7" ht="10.5" customHeight="1">
      <c r="A27" s="92"/>
      <c r="B27" s="89"/>
      <c r="C27" s="86"/>
      <c r="D27" s="63"/>
      <c r="E27" s="76">
        <v>1610</v>
      </c>
      <c r="F27" s="76"/>
      <c r="G27" s="64">
        <v>4000</v>
      </c>
    </row>
    <row r="28" spans="1:7" s="38" customFormat="1" ht="10.5" customHeight="1">
      <c r="A28" s="90">
        <v>45648</v>
      </c>
      <c r="B28" s="87">
        <v>7</v>
      </c>
      <c r="C28" s="84" t="s">
        <v>77</v>
      </c>
      <c r="D28" s="61"/>
      <c r="E28" s="75">
        <v>7310</v>
      </c>
      <c r="F28" s="75">
        <v>100</v>
      </c>
      <c r="G28" s="62"/>
    </row>
    <row r="29" spans="1:7" s="38" customFormat="1" ht="10.5" customHeight="1">
      <c r="A29" s="91"/>
      <c r="B29" s="88"/>
      <c r="C29" s="85"/>
      <c r="D29" s="63"/>
      <c r="E29" s="64"/>
      <c r="F29" s="64"/>
      <c r="G29" s="64"/>
    </row>
    <row r="30" spans="1:7" s="38" customFormat="1" ht="10.5" customHeight="1">
      <c r="A30" s="91"/>
      <c r="B30" s="88"/>
      <c r="C30" s="85"/>
      <c r="D30" s="63"/>
      <c r="E30" s="76">
        <v>1210</v>
      </c>
      <c r="F30" s="64"/>
      <c r="G30" s="64"/>
    </row>
    <row r="31" spans="1:7" s="38" customFormat="1" ht="10.5" customHeight="1">
      <c r="A31" s="92"/>
      <c r="B31" s="89"/>
      <c r="C31" s="86"/>
      <c r="D31" s="63"/>
      <c r="E31" s="64"/>
      <c r="F31" s="64"/>
      <c r="G31" s="76">
        <v>100</v>
      </c>
    </row>
    <row r="32" spans="1:7" s="38" customFormat="1" ht="10.5" customHeight="1">
      <c r="A32" s="90">
        <v>45650</v>
      </c>
      <c r="B32" s="87">
        <v>8</v>
      </c>
      <c r="C32" s="84" t="s">
        <v>78</v>
      </c>
      <c r="D32" s="61"/>
      <c r="E32" s="62"/>
      <c r="F32" s="62">
        <v>8400</v>
      </c>
      <c r="G32" s="62"/>
    </row>
    <row r="33" spans="1:7" s="38" customFormat="1" ht="10.5" customHeight="1">
      <c r="A33" s="91"/>
      <c r="B33" s="88"/>
      <c r="C33" s="85"/>
      <c r="D33" s="63"/>
      <c r="E33" s="78">
        <v>1210</v>
      </c>
      <c r="F33" s="64"/>
      <c r="G33" s="64"/>
    </row>
    <row r="34" spans="1:7" s="38" customFormat="1" ht="10.5" customHeight="1">
      <c r="A34" s="91"/>
      <c r="B34" s="88"/>
      <c r="C34" s="85"/>
      <c r="D34" s="63"/>
      <c r="E34" s="76">
        <v>1410</v>
      </c>
      <c r="F34" s="64"/>
      <c r="G34" s="64"/>
    </row>
    <row r="35" spans="1:7" s="38" customFormat="1" ht="10.5" customHeight="1">
      <c r="A35" s="92"/>
      <c r="B35" s="89"/>
      <c r="C35" s="86"/>
      <c r="D35" s="63"/>
      <c r="E35" s="64"/>
      <c r="F35" s="64"/>
      <c r="G35" s="64">
        <v>8400</v>
      </c>
    </row>
    <row r="36" spans="1:7" s="38" customFormat="1" ht="10.5" customHeight="1">
      <c r="A36" s="90">
        <v>45657</v>
      </c>
      <c r="B36" s="87">
        <v>9</v>
      </c>
      <c r="C36" s="84" t="s">
        <v>80</v>
      </c>
      <c r="D36" s="61"/>
      <c r="E36" s="62"/>
      <c r="F36" s="75">
        <v>400</v>
      </c>
      <c r="G36" s="62"/>
    </row>
    <row r="37" spans="1:7" s="38" customFormat="1" ht="10.5" customHeight="1">
      <c r="A37" s="91"/>
      <c r="B37" s="88"/>
      <c r="C37" s="85"/>
      <c r="D37" s="63"/>
      <c r="E37" s="78">
        <v>7490</v>
      </c>
      <c r="F37" s="64"/>
      <c r="G37" s="64"/>
    </row>
    <row r="38" spans="1:7" s="38" customFormat="1" ht="10.5" customHeight="1">
      <c r="A38" s="91"/>
      <c r="B38" s="88"/>
      <c r="C38" s="85"/>
      <c r="D38" s="63"/>
      <c r="E38" s="76">
        <v>3190</v>
      </c>
      <c r="F38" s="64"/>
      <c r="G38" s="64"/>
    </row>
    <row r="39" spans="1:7" s="38" customFormat="1" ht="10.5" customHeight="1">
      <c r="A39" s="92"/>
      <c r="B39" s="89"/>
      <c r="C39" s="86"/>
      <c r="D39" s="63"/>
      <c r="E39" s="64"/>
      <c r="F39" s="64"/>
      <c r="G39" s="76">
        <v>400</v>
      </c>
    </row>
    <row r="40" spans="1:7" s="38" customFormat="1" ht="10.5" customHeight="1">
      <c r="A40" s="90">
        <v>45657</v>
      </c>
      <c r="B40" s="87">
        <v>10</v>
      </c>
      <c r="C40" s="84" t="s">
        <v>81</v>
      </c>
      <c r="D40" s="61"/>
      <c r="E40" s="75">
        <v>7410</v>
      </c>
      <c r="F40" s="75">
        <v>2000</v>
      </c>
      <c r="G40" s="62"/>
    </row>
    <row r="41" spans="1:7" s="38" customFormat="1" ht="10.5" customHeight="1">
      <c r="A41" s="91"/>
      <c r="B41" s="88"/>
      <c r="C41" s="85"/>
      <c r="D41" s="63"/>
      <c r="E41" s="64"/>
      <c r="F41" s="64"/>
      <c r="G41" s="64"/>
    </row>
    <row r="42" spans="1:7" s="38" customFormat="1" ht="10.5" customHeight="1">
      <c r="A42" s="91"/>
      <c r="B42" s="88"/>
      <c r="C42" s="85"/>
      <c r="D42" s="63"/>
      <c r="E42" s="76">
        <v>3130</v>
      </c>
      <c r="F42" s="64"/>
      <c r="G42" s="64"/>
    </row>
    <row r="43" spans="1:7" s="38" customFormat="1" ht="10.5" customHeight="1">
      <c r="A43" s="92"/>
      <c r="B43" s="89"/>
      <c r="C43" s="86"/>
      <c r="D43" s="63"/>
      <c r="E43" s="64"/>
      <c r="F43" s="64"/>
      <c r="G43" s="76">
        <v>2000</v>
      </c>
    </row>
    <row r="44" spans="1:7" s="38" customFormat="1" ht="10.5" customHeight="1">
      <c r="A44" s="90">
        <v>45657</v>
      </c>
      <c r="B44" s="87">
        <v>11</v>
      </c>
      <c r="C44" s="84" t="s">
        <v>82</v>
      </c>
      <c r="D44" s="61"/>
      <c r="E44" s="75">
        <v>7490</v>
      </c>
      <c r="F44" s="75">
        <v>200</v>
      </c>
      <c r="G44" s="62"/>
    </row>
    <row r="45" spans="1:7" s="38" customFormat="1" ht="10.5" customHeight="1">
      <c r="A45" s="91"/>
      <c r="B45" s="88"/>
      <c r="C45" s="85"/>
      <c r="D45" s="63"/>
      <c r="E45" s="64"/>
      <c r="F45" s="64"/>
      <c r="G45" s="76">
        <v>200</v>
      </c>
    </row>
    <row r="46" spans="1:7" s="38" customFormat="1" ht="10.5" customHeight="1">
      <c r="A46" s="91"/>
      <c r="B46" s="88"/>
      <c r="C46" s="85"/>
      <c r="D46" s="63"/>
      <c r="E46" s="76">
        <v>1790</v>
      </c>
      <c r="F46" s="64"/>
      <c r="G46" s="64"/>
    </row>
    <row r="47" spans="1:7" s="38" customFormat="1" ht="10.5" customHeight="1">
      <c r="A47" s="92"/>
      <c r="B47" s="89"/>
      <c r="C47" s="86"/>
      <c r="D47" s="63"/>
      <c r="E47" s="64"/>
      <c r="F47" s="64"/>
      <c r="G47" s="64"/>
    </row>
    <row r="48" spans="1:7" s="38" customFormat="1" ht="10.5" customHeight="1">
      <c r="A48" s="90">
        <v>45657</v>
      </c>
      <c r="B48" s="87" t="s">
        <v>44</v>
      </c>
      <c r="C48" s="84" t="s">
        <v>120</v>
      </c>
      <c r="D48" s="61"/>
      <c r="E48" s="75">
        <v>5330</v>
      </c>
      <c r="F48" s="62">
        <v>20000</v>
      </c>
      <c r="G48" s="62"/>
    </row>
    <row r="49" spans="1:7" s="38" customFormat="1" ht="10.5" customHeight="1">
      <c r="A49" s="91"/>
      <c r="B49" s="88"/>
      <c r="C49" s="85"/>
      <c r="D49" s="63"/>
      <c r="E49" s="64"/>
      <c r="F49" s="64"/>
      <c r="G49" s="64">
        <v>20000</v>
      </c>
    </row>
    <row r="50" spans="1:7" s="38" customFormat="1" ht="10.5" customHeight="1">
      <c r="A50" s="91"/>
      <c r="B50" s="88"/>
      <c r="C50" s="85"/>
      <c r="D50" s="63"/>
      <c r="E50" s="76">
        <v>7200</v>
      </c>
      <c r="F50" s="64"/>
      <c r="G50" s="64"/>
    </row>
    <row r="51" spans="1:7" s="38" customFormat="1" ht="10.5" customHeight="1">
      <c r="A51" s="92"/>
      <c r="B51" s="89"/>
      <c r="C51" s="86"/>
      <c r="D51" s="63"/>
      <c r="E51" s="64"/>
      <c r="F51" s="64"/>
      <c r="G51" s="64"/>
    </row>
    <row r="52" spans="1:7" s="38" customFormat="1" ht="10.5" customHeight="1">
      <c r="A52" s="90">
        <v>45657</v>
      </c>
      <c r="B52" s="87" t="s">
        <v>45</v>
      </c>
      <c r="C52" s="84" t="s">
        <v>122</v>
      </c>
      <c r="D52" s="61"/>
      <c r="E52" s="75">
        <v>5330</v>
      </c>
      <c r="F52" s="75">
        <v>100</v>
      </c>
      <c r="G52" s="62"/>
    </row>
    <row r="53" spans="1:7" s="38" customFormat="1" ht="10.5" customHeight="1">
      <c r="A53" s="91"/>
      <c r="B53" s="88"/>
      <c r="C53" s="85"/>
      <c r="D53" s="63"/>
      <c r="E53" s="64"/>
      <c r="F53" s="64"/>
      <c r="G53" s="64"/>
    </row>
    <row r="54" spans="1:7" s="38" customFormat="1" ht="10.5" customHeight="1">
      <c r="A54" s="91"/>
      <c r="B54" s="88"/>
      <c r="C54" s="85"/>
      <c r="D54" s="63"/>
      <c r="E54" s="76">
        <v>7310</v>
      </c>
      <c r="F54" s="64"/>
      <c r="G54" s="64"/>
    </row>
    <row r="55" spans="1:7" s="38" customFormat="1" ht="10.5" customHeight="1">
      <c r="A55" s="92"/>
      <c r="B55" s="89"/>
      <c r="C55" s="86"/>
      <c r="D55" s="63"/>
      <c r="E55" s="64"/>
      <c r="F55" s="64"/>
      <c r="G55" s="76">
        <v>100</v>
      </c>
    </row>
    <row r="56" spans="1:7" s="38" customFormat="1" ht="10.5" customHeight="1">
      <c r="A56" s="90">
        <v>45657</v>
      </c>
      <c r="B56" s="87" t="s">
        <v>46</v>
      </c>
      <c r="C56" s="84" t="s">
        <v>124</v>
      </c>
      <c r="D56" s="61"/>
      <c r="E56" s="75">
        <v>5330</v>
      </c>
      <c r="F56" s="62">
        <v>600</v>
      </c>
      <c r="G56" s="62"/>
    </row>
    <row r="57" spans="1:7" s="38" customFormat="1" ht="10.5" customHeight="1">
      <c r="A57" s="91"/>
      <c r="B57" s="88"/>
      <c r="C57" s="85"/>
      <c r="D57" s="63"/>
      <c r="E57" s="64"/>
      <c r="F57" s="64"/>
      <c r="G57" s="64"/>
    </row>
    <row r="58" spans="1:7" s="38" customFormat="1" ht="10.5" customHeight="1">
      <c r="A58" s="91"/>
      <c r="B58" s="88"/>
      <c r="C58" s="85"/>
      <c r="D58" s="63"/>
      <c r="E58" s="76">
        <v>7490</v>
      </c>
      <c r="F58" s="64"/>
      <c r="G58" s="64">
        <v>600</v>
      </c>
    </row>
    <row r="59" spans="1:7" s="38" customFormat="1" ht="10.5" customHeight="1">
      <c r="A59" s="91"/>
      <c r="B59" s="88"/>
      <c r="C59" s="85"/>
      <c r="D59" s="63"/>
      <c r="E59" s="64"/>
      <c r="F59" s="64"/>
      <c r="G59" s="64"/>
    </row>
    <row r="60" spans="1:7" s="38" customFormat="1" ht="31.2" customHeight="1">
      <c r="A60" s="69">
        <v>45657</v>
      </c>
      <c r="B60" s="87" t="s">
        <v>4</v>
      </c>
      <c r="C60" s="71" t="s">
        <v>126</v>
      </c>
      <c r="D60" s="61"/>
      <c r="E60" s="75">
        <v>5330</v>
      </c>
      <c r="F60" s="75">
        <v>2000</v>
      </c>
      <c r="G60" s="71"/>
    </row>
    <row r="61" spans="1:7" s="38" customFormat="1" ht="27" customHeight="1">
      <c r="A61" s="70"/>
      <c r="B61" s="89"/>
      <c r="C61" s="72"/>
      <c r="D61" s="65"/>
      <c r="E61" s="108">
        <v>7410</v>
      </c>
      <c r="F61" s="72"/>
      <c r="G61" s="108">
        <v>2000</v>
      </c>
    </row>
    <row r="62" spans="1:7" s="38" customFormat="1" ht="29.4" customHeight="1">
      <c r="A62" s="69">
        <v>45657</v>
      </c>
      <c r="B62" s="87" t="s">
        <v>47</v>
      </c>
      <c r="C62" s="71" t="s">
        <v>128</v>
      </c>
      <c r="D62" s="61"/>
      <c r="E62" s="75">
        <v>6110</v>
      </c>
      <c r="F62" s="71">
        <v>28000</v>
      </c>
      <c r="G62" s="71"/>
    </row>
    <row r="63" spans="1:7" s="38" customFormat="1" ht="30" customHeight="1">
      <c r="A63" s="70"/>
      <c r="B63" s="89"/>
      <c r="C63" s="72"/>
      <c r="D63" s="65"/>
      <c r="E63" s="108">
        <v>5330</v>
      </c>
      <c r="F63" s="72"/>
      <c r="G63" s="72">
        <v>28000</v>
      </c>
    </row>
    <row r="64" spans="1:7" s="38" customFormat="1" ht="29.4" customHeight="1">
      <c r="A64" s="69">
        <v>45657</v>
      </c>
      <c r="B64" s="87" t="s">
        <v>48</v>
      </c>
      <c r="C64" s="71" t="s">
        <v>132</v>
      </c>
      <c r="D64" s="61"/>
      <c r="E64" s="75">
        <v>9210</v>
      </c>
      <c r="F64" s="71">
        <f>5300*15/100</f>
        <v>795</v>
      </c>
      <c r="G64" s="71"/>
    </row>
    <row r="65" spans="1:7" s="38" customFormat="1" ht="29.4" customHeight="1">
      <c r="A65" s="70"/>
      <c r="B65" s="89"/>
      <c r="C65" s="72"/>
      <c r="D65" s="65"/>
      <c r="E65" s="108">
        <v>3310</v>
      </c>
      <c r="F65" s="72"/>
      <c r="G65" s="72">
        <v>795</v>
      </c>
    </row>
    <row r="66" spans="1:7" s="38" customFormat="1" ht="29.4" customHeight="1">
      <c r="A66" s="69">
        <v>45657</v>
      </c>
      <c r="B66" s="87" t="s">
        <v>49</v>
      </c>
      <c r="C66" s="71" t="s">
        <v>134</v>
      </c>
      <c r="D66" s="61"/>
      <c r="E66" s="75">
        <v>5330</v>
      </c>
      <c r="F66" s="71">
        <v>795</v>
      </c>
      <c r="G66" s="71"/>
    </row>
    <row r="67" spans="1:7" s="38" customFormat="1" ht="29.4" customHeight="1">
      <c r="A67" s="70"/>
      <c r="B67" s="89"/>
      <c r="C67" s="72"/>
      <c r="D67" s="65"/>
      <c r="E67" s="108">
        <v>9210</v>
      </c>
      <c r="F67" s="72"/>
      <c r="G67" s="72">
        <v>795</v>
      </c>
    </row>
    <row r="68" spans="1:7" s="38" customFormat="1" ht="29.4" customHeight="1">
      <c r="A68" s="69">
        <v>45657</v>
      </c>
      <c r="B68" s="87" t="s">
        <v>50</v>
      </c>
      <c r="C68" s="71" t="s">
        <v>136</v>
      </c>
      <c r="D68" s="61"/>
      <c r="E68" s="75">
        <v>5330</v>
      </c>
      <c r="F68" s="71">
        <v>4505</v>
      </c>
      <c r="G68" s="71"/>
    </row>
    <row r="69" spans="1:7" s="38" customFormat="1" ht="29.4" customHeight="1">
      <c r="A69" s="70"/>
      <c r="B69" s="89"/>
      <c r="C69" s="72"/>
      <c r="D69" s="65"/>
      <c r="E69" s="108">
        <v>5310</v>
      </c>
      <c r="F69" s="72"/>
      <c r="G69" s="72">
        <v>4505</v>
      </c>
    </row>
    <row r="70" spans="1:7" ht="34.200000000000003" customHeight="1">
      <c r="A70" s="70"/>
      <c r="B70" s="67"/>
      <c r="C70" s="73"/>
      <c r="D70" s="68"/>
      <c r="E70" s="66"/>
      <c r="F70" s="66">
        <f>SUM(F4:F69)</f>
        <v>118095</v>
      </c>
      <c r="G70" s="66">
        <f>SUM(G4:G69)</f>
        <v>118095</v>
      </c>
    </row>
  </sheetData>
  <mergeCells count="48">
    <mergeCell ref="B60:B61"/>
    <mergeCell ref="B62:B63"/>
    <mergeCell ref="B64:B65"/>
    <mergeCell ref="B66:B67"/>
    <mergeCell ref="B68:B69"/>
    <mergeCell ref="A1:G1"/>
    <mergeCell ref="A8:A11"/>
    <mergeCell ref="A4:A7"/>
    <mergeCell ref="B4:B7"/>
    <mergeCell ref="C4:C7"/>
    <mergeCell ref="C8:C11"/>
    <mergeCell ref="C12:C15"/>
    <mergeCell ref="A28:A31"/>
    <mergeCell ref="A40:A43"/>
    <mergeCell ref="B40:B43"/>
    <mergeCell ref="A56:A59"/>
    <mergeCell ref="B56:B59"/>
    <mergeCell ref="A36:A39"/>
    <mergeCell ref="B36:B39"/>
    <mergeCell ref="A48:A51"/>
    <mergeCell ref="B48:B51"/>
    <mergeCell ref="A12:A15"/>
    <mergeCell ref="A16:A19"/>
    <mergeCell ref="B8:B11"/>
    <mergeCell ref="B12:B15"/>
    <mergeCell ref="C16:C19"/>
    <mergeCell ref="A20:A23"/>
    <mergeCell ref="B20:B23"/>
    <mergeCell ref="C20:C23"/>
    <mergeCell ref="A24:A27"/>
    <mergeCell ref="C44:C47"/>
    <mergeCell ref="B24:B27"/>
    <mergeCell ref="C24:C27"/>
    <mergeCell ref="B16:B19"/>
    <mergeCell ref="C28:C31"/>
    <mergeCell ref="A32:A35"/>
    <mergeCell ref="B32:B35"/>
    <mergeCell ref="C32:C35"/>
    <mergeCell ref="C48:C51"/>
    <mergeCell ref="C36:C39"/>
    <mergeCell ref="B28:B31"/>
    <mergeCell ref="C56:C59"/>
    <mergeCell ref="A52:A55"/>
    <mergeCell ref="B52:B55"/>
    <mergeCell ref="C52:C55"/>
    <mergeCell ref="C40:C43"/>
    <mergeCell ref="A44:A47"/>
    <mergeCell ref="B44:B47"/>
  </mergeCells>
  <conditionalFormatting sqref="F70">
    <cfRule type="cellIs" dxfId="36" priority="1" stopIfTrue="1" operator="lessThan">
      <formula>118095</formula>
    </cfRule>
    <cfRule type="cellIs" dxfId="35" priority="2" stopIfTrue="1" operator="greaterThan">
      <formula>118095</formula>
    </cfRule>
    <cfRule type="cellIs" dxfId="34" priority="6" stopIfTrue="1" operator="greaterThan">
      <formula>118095</formula>
    </cfRule>
    <cfRule type="cellIs" dxfId="30" priority="7" stopIfTrue="1" operator="greaterThan">
      <formula>118095</formula>
    </cfRule>
    <cfRule type="cellIs" dxfId="29" priority="8" stopIfTrue="1" operator="greaterThan">
      <formula>118095</formula>
    </cfRule>
    <cfRule type="cellIs" dxfId="28" priority="9" stopIfTrue="1" operator="equal">
      <formula>118095</formula>
    </cfRule>
  </conditionalFormatting>
  <conditionalFormatting sqref="G70">
    <cfRule type="cellIs" dxfId="33" priority="3" stopIfTrue="1" operator="equal">
      <formula>118095</formula>
    </cfRule>
    <cfRule type="cellIs" dxfId="32" priority="4" stopIfTrue="1" operator="lessThan">
      <formula>118095</formula>
    </cfRule>
    <cfRule type="cellIs" dxfId="31" priority="5" stopIfTrue="1" operator="greaterThan">
      <formula>118095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69"/>
  <sheetViews>
    <sheetView topLeftCell="A35" workbookViewId="0">
      <selection activeCell="B52" sqref="B52:C52"/>
    </sheetView>
  </sheetViews>
  <sheetFormatPr defaultRowHeight="14.4"/>
  <cols>
    <col min="1" max="1" width="5.77734375" style="9" customWidth="1"/>
    <col min="2" max="3" width="10.21875" style="9" customWidth="1"/>
    <col min="4" max="4" width="17" style="9" customWidth="1"/>
    <col min="5" max="6" width="11.21875" style="9" customWidth="1"/>
    <col min="7" max="7" width="12.6640625" style="9" customWidth="1"/>
    <col min="8" max="9" width="11.21875" style="9" customWidth="1"/>
    <col min="10" max="10" width="3" style="9" customWidth="1"/>
    <col min="11" max="16384" width="8.88671875" style="9"/>
  </cols>
  <sheetData>
    <row r="1" spans="1:32">
      <c r="A1" s="7"/>
      <c r="B1" s="7"/>
      <c r="C1" s="7"/>
      <c r="D1" s="7"/>
      <c r="E1" s="1"/>
      <c r="F1" s="1"/>
      <c r="G1" s="1"/>
      <c r="H1" s="1"/>
      <c r="I1" s="1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10" t="s">
        <v>4</v>
      </c>
      <c r="B2" s="94">
        <v>1210</v>
      </c>
      <c r="C2" s="94"/>
      <c r="D2" s="11" t="s">
        <v>16</v>
      </c>
      <c r="E2" s="95">
        <v>1410</v>
      </c>
      <c r="F2" s="95"/>
      <c r="G2" s="11" t="s">
        <v>6</v>
      </c>
      <c r="H2" s="95">
        <v>1610</v>
      </c>
      <c r="I2" s="95"/>
      <c r="J2" s="11" t="s">
        <v>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1"/>
      <c r="B3" s="12" t="s">
        <v>57</v>
      </c>
      <c r="C3" s="4"/>
      <c r="D3" s="1"/>
      <c r="E3" s="12" t="s">
        <v>58</v>
      </c>
      <c r="F3" s="4"/>
      <c r="G3" s="1"/>
      <c r="H3" s="12" t="s">
        <v>59</v>
      </c>
      <c r="I3" s="2"/>
      <c r="J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1"/>
      <c r="B4" s="79" t="s">
        <v>68</v>
      </c>
      <c r="C4" s="11" t="s">
        <v>66</v>
      </c>
      <c r="D4" s="1"/>
      <c r="E4" s="79" t="s">
        <v>71</v>
      </c>
      <c r="F4" s="11" t="s">
        <v>83</v>
      </c>
      <c r="G4" s="1"/>
      <c r="H4" s="13"/>
      <c r="I4" s="11" t="s">
        <v>69</v>
      </c>
      <c r="J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1"/>
      <c r="B5" s="79" t="s">
        <v>83</v>
      </c>
      <c r="C5" s="11" t="s">
        <v>74</v>
      </c>
      <c r="D5" s="1"/>
      <c r="E5" s="79" t="s">
        <v>75</v>
      </c>
      <c r="F5" s="1"/>
      <c r="G5" s="1"/>
      <c r="H5" s="13"/>
      <c r="I5" s="11" t="s">
        <v>72</v>
      </c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1"/>
      <c r="B6" s="13"/>
      <c r="C6" s="11" t="s">
        <v>79</v>
      </c>
      <c r="D6" s="1"/>
      <c r="E6" s="13"/>
      <c r="F6" s="1"/>
      <c r="G6" s="1"/>
      <c r="H6" s="13"/>
      <c r="I6" s="11" t="s">
        <v>76</v>
      </c>
      <c r="J6" s="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1"/>
      <c r="B7" s="13"/>
      <c r="C7" s="1"/>
      <c r="D7" s="1"/>
      <c r="E7" s="13"/>
      <c r="F7" s="1"/>
      <c r="G7" s="1"/>
      <c r="H7" s="13"/>
      <c r="I7" s="1"/>
      <c r="J7" s="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1"/>
      <c r="B8" s="14"/>
      <c r="C8" s="2"/>
      <c r="D8" s="1"/>
      <c r="E8" s="14"/>
      <c r="F8" s="2"/>
      <c r="G8" s="1"/>
      <c r="H8" s="14"/>
      <c r="I8" s="2"/>
      <c r="J8" s="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1"/>
      <c r="B9" s="28" t="s">
        <v>88</v>
      </c>
      <c r="C9" s="4" t="s">
        <v>87</v>
      </c>
      <c r="D9" s="1"/>
      <c r="E9" s="14" t="s">
        <v>91</v>
      </c>
      <c r="F9" s="2" t="s">
        <v>90</v>
      </c>
      <c r="G9" s="1"/>
      <c r="H9" s="14" t="s">
        <v>93</v>
      </c>
      <c r="I9" s="2" t="s">
        <v>94</v>
      </c>
      <c r="J9" s="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1"/>
      <c r="B10" s="27" t="s">
        <v>89</v>
      </c>
      <c r="C10" s="1"/>
      <c r="D10" s="1"/>
      <c r="E10" s="13" t="s">
        <v>92</v>
      </c>
      <c r="F10" s="1"/>
      <c r="G10" s="1"/>
      <c r="H10" s="13" t="s">
        <v>95</v>
      </c>
      <c r="I10" s="1"/>
      <c r="J10" s="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8.8">
      <c r="A12" s="10" t="s">
        <v>4</v>
      </c>
      <c r="B12" s="95">
        <v>3110</v>
      </c>
      <c r="C12" s="95"/>
      <c r="D12" s="11" t="s">
        <v>26</v>
      </c>
      <c r="E12" s="95">
        <v>5110</v>
      </c>
      <c r="F12" s="95"/>
      <c r="G12" s="11" t="s">
        <v>27</v>
      </c>
      <c r="H12" s="95">
        <v>2160</v>
      </c>
      <c r="I12" s="95"/>
      <c r="J12" s="11" t="s">
        <v>5</v>
      </c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32">
      <c r="A13" s="1"/>
      <c r="B13" s="13"/>
      <c r="C13" s="5" t="s">
        <v>60</v>
      </c>
      <c r="D13" s="1"/>
      <c r="E13" s="15"/>
      <c r="F13" s="16" t="s">
        <v>61</v>
      </c>
      <c r="G13" s="1"/>
      <c r="H13" s="14" t="s">
        <v>63</v>
      </c>
      <c r="I13" s="5"/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32">
      <c r="A14" s="1"/>
      <c r="B14" s="77" t="s">
        <v>74</v>
      </c>
      <c r="C14" s="80" t="s">
        <v>64</v>
      </c>
      <c r="D14" s="1"/>
      <c r="E14" s="15"/>
      <c r="F14" s="16"/>
      <c r="G14" s="1"/>
      <c r="H14" s="13" t="s">
        <v>64</v>
      </c>
      <c r="I14" s="17"/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32">
      <c r="A15" s="1"/>
      <c r="B15" s="13"/>
      <c r="C15" s="1"/>
      <c r="D15" s="1"/>
      <c r="E15" s="13"/>
      <c r="F15" s="1"/>
      <c r="G15" s="1"/>
      <c r="H15" s="28"/>
      <c r="I15" s="59"/>
      <c r="J15" s="1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32">
      <c r="A16" s="1"/>
      <c r="B16" s="13"/>
      <c r="C16" s="1"/>
      <c r="D16" s="1"/>
      <c r="E16" s="13"/>
      <c r="F16" s="1"/>
      <c r="G16" s="1"/>
      <c r="H16" s="13"/>
      <c r="I16" s="1"/>
      <c r="J16" s="1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1"/>
      <c r="B17" s="13"/>
      <c r="C17" s="1"/>
      <c r="D17" s="1"/>
      <c r="E17" s="13"/>
      <c r="F17" s="1"/>
      <c r="G17" s="1"/>
      <c r="H17" s="13"/>
      <c r="I17" s="1"/>
      <c r="J17" s="1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1"/>
      <c r="B18" s="13"/>
      <c r="C18" s="1"/>
      <c r="D18" s="1"/>
      <c r="E18" s="13"/>
      <c r="F18" s="1"/>
      <c r="G18" s="1"/>
      <c r="H18" s="13"/>
      <c r="I18" s="1"/>
      <c r="J18" s="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1"/>
      <c r="B19" s="14"/>
      <c r="C19" s="5"/>
      <c r="D19" s="1"/>
      <c r="E19" s="13"/>
      <c r="F19" s="18"/>
      <c r="G19" s="1"/>
      <c r="H19" s="13"/>
      <c r="I19" s="18"/>
      <c r="J19" s="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1"/>
      <c r="B20" s="12" t="s">
        <v>96</v>
      </c>
      <c r="C20" s="4" t="s">
        <v>96</v>
      </c>
      <c r="D20" s="1"/>
      <c r="E20" s="12" t="s">
        <v>93</v>
      </c>
      <c r="F20" s="5" t="s">
        <v>93</v>
      </c>
      <c r="G20" s="1"/>
      <c r="H20" s="12" t="s">
        <v>96</v>
      </c>
      <c r="I20" s="19" t="s">
        <v>96</v>
      </c>
      <c r="J20" s="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1"/>
      <c r="B21" s="13"/>
      <c r="C21" s="16" t="s">
        <v>60</v>
      </c>
      <c r="D21" s="1"/>
      <c r="E21" s="15"/>
      <c r="F21" s="17" t="s">
        <v>61</v>
      </c>
      <c r="G21" s="1"/>
      <c r="H21" s="13" t="s">
        <v>97</v>
      </c>
      <c r="I21" s="1"/>
      <c r="J21" s="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8.8">
      <c r="A23" s="10" t="s">
        <v>4</v>
      </c>
      <c r="B23" s="94">
        <v>3190</v>
      </c>
      <c r="C23" s="94"/>
      <c r="D23" s="11" t="s">
        <v>26</v>
      </c>
      <c r="E23" s="95">
        <v>1790</v>
      </c>
      <c r="F23" s="95"/>
      <c r="G23" s="11" t="s">
        <v>7</v>
      </c>
      <c r="H23" s="95">
        <v>6110</v>
      </c>
      <c r="I23" s="95"/>
      <c r="J23" s="11" t="s">
        <v>5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1"/>
      <c r="B24" s="12"/>
      <c r="C24" s="4" t="s">
        <v>63</v>
      </c>
      <c r="D24" s="1"/>
      <c r="E24" s="12" t="s">
        <v>63</v>
      </c>
      <c r="F24" s="5"/>
      <c r="G24" s="1"/>
      <c r="H24" s="13"/>
      <c r="I24" s="5"/>
      <c r="J24" s="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>
      <c r="A25" s="1"/>
      <c r="B25" s="13"/>
      <c r="C25" s="11" t="s">
        <v>85</v>
      </c>
      <c r="D25" s="1"/>
      <c r="E25" s="77" t="s">
        <v>66</v>
      </c>
      <c r="F25" s="83" t="s">
        <v>84</v>
      </c>
      <c r="G25" s="1"/>
      <c r="H25" s="15"/>
      <c r="I25" s="80" t="s">
        <v>68</v>
      </c>
      <c r="J25" s="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>
      <c r="A26" s="1"/>
      <c r="B26" s="13"/>
      <c r="C26" s="11"/>
      <c r="D26" s="1"/>
      <c r="E26" s="13"/>
      <c r="F26" s="1"/>
      <c r="G26" s="1"/>
      <c r="H26" s="13"/>
      <c r="I26" s="11" t="s">
        <v>71</v>
      </c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>
      <c r="A27" s="1"/>
      <c r="B27" s="13"/>
      <c r="C27" s="11"/>
      <c r="D27" s="1"/>
      <c r="E27" s="13"/>
      <c r="F27" s="1"/>
      <c r="G27" s="1"/>
      <c r="H27" s="13"/>
      <c r="I27" s="11" t="s">
        <v>75</v>
      </c>
      <c r="J27" s="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>
      <c r="A28" s="1"/>
      <c r="B28" s="13"/>
      <c r="C28" s="1"/>
      <c r="D28" s="1"/>
      <c r="E28" s="13"/>
      <c r="F28" s="1"/>
      <c r="G28" s="1"/>
      <c r="H28" s="13"/>
      <c r="I28" s="1"/>
      <c r="J28" s="1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>
      <c r="A29" s="1"/>
      <c r="B29" s="14"/>
      <c r="C29" s="60"/>
      <c r="D29" s="1"/>
      <c r="E29" s="14"/>
      <c r="F29" s="60"/>
      <c r="G29" s="1"/>
      <c r="H29" s="14"/>
      <c r="I29" s="60"/>
      <c r="J29" s="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>
      <c r="A30" s="1"/>
      <c r="B30" s="13" t="s">
        <v>93</v>
      </c>
      <c r="C30" s="18" t="s">
        <v>98</v>
      </c>
      <c r="D30" s="1"/>
      <c r="E30" s="13" t="s">
        <v>100</v>
      </c>
      <c r="F30" s="18" t="s">
        <v>100</v>
      </c>
      <c r="G30" s="1"/>
      <c r="H30" s="109" t="s">
        <v>127</v>
      </c>
      <c r="I30" s="5" t="s">
        <v>101</v>
      </c>
      <c r="J30" s="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1"/>
      <c r="B31" s="12"/>
      <c r="C31" s="5" t="s">
        <v>99</v>
      </c>
      <c r="D31" s="1"/>
      <c r="E31" s="12" t="s">
        <v>63</v>
      </c>
      <c r="F31" s="18"/>
      <c r="G31" s="1"/>
      <c r="H31" s="13"/>
      <c r="I31" s="16"/>
      <c r="J31" s="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>
      <c r="A32" s="38"/>
      <c r="B32" s="59"/>
      <c r="C32" s="59"/>
      <c r="D32" s="38"/>
      <c r="E32" s="59"/>
      <c r="F32" s="59"/>
      <c r="G32" s="38"/>
      <c r="H32" s="59"/>
      <c r="I32" s="59"/>
      <c r="J32" s="3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28.8">
      <c r="A34" s="10" t="s">
        <v>4</v>
      </c>
      <c r="B34" s="94">
        <v>7200</v>
      </c>
      <c r="C34" s="94"/>
      <c r="D34" s="11" t="s">
        <v>26</v>
      </c>
      <c r="E34" s="95">
        <v>7310</v>
      </c>
      <c r="F34" s="95"/>
      <c r="G34" s="11" t="s">
        <v>27</v>
      </c>
      <c r="H34" s="95">
        <v>7490</v>
      </c>
      <c r="I34" s="95"/>
      <c r="J34" s="11" t="s">
        <v>5</v>
      </c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>
      <c r="A35" s="1"/>
      <c r="B35" s="12"/>
      <c r="C35" s="17"/>
      <c r="D35" s="1"/>
      <c r="E35" s="12"/>
      <c r="F35" s="17"/>
      <c r="G35" s="1"/>
      <c r="H35" s="15"/>
      <c r="I35" s="17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>
      <c r="A36" s="1"/>
      <c r="B36" s="81" t="s">
        <v>69</v>
      </c>
      <c r="C36" s="17"/>
      <c r="D36" s="1"/>
      <c r="E36" s="77" t="s">
        <v>79</v>
      </c>
      <c r="F36" s="17"/>
      <c r="G36" s="1"/>
      <c r="H36" s="77" t="s">
        <v>85</v>
      </c>
      <c r="I36" s="16"/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>
      <c r="A37" s="1"/>
      <c r="B37" s="79" t="s">
        <v>72</v>
      </c>
      <c r="C37" s="1"/>
      <c r="D37" s="1"/>
      <c r="E37" s="13"/>
      <c r="F37" s="1"/>
      <c r="G37" s="1"/>
      <c r="H37" s="79" t="s">
        <v>84</v>
      </c>
      <c r="I37" s="1"/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>
      <c r="A38" s="1"/>
      <c r="B38" s="79" t="s">
        <v>76</v>
      </c>
      <c r="C38" s="1"/>
      <c r="D38" s="1"/>
      <c r="E38" s="13"/>
      <c r="F38" s="1"/>
      <c r="G38" s="1"/>
      <c r="H38" s="13"/>
      <c r="I38" s="1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>
      <c r="A39" s="1"/>
      <c r="B39" s="13"/>
      <c r="C39" s="5"/>
      <c r="D39" s="1"/>
      <c r="E39" s="13"/>
      <c r="F39" s="18"/>
      <c r="G39" s="1"/>
      <c r="H39" s="13"/>
      <c r="I39" s="5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>
      <c r="A40" s="1"/>
      <c r="B40" s="12" t="s">
        <v>94</v>
      </c>
      <c r="C40" s="106" t="s">
        <v>119</v>
      </c>
      <c r="D40" s="1"/>
      <c r="E40" s="15" t="s">
        <v>102</v>
      </c>
      <c r="F40" s="107" t="s">
        <v>121</v>
      </c>
      <c r="G40" s="1"/>
      <c r="H40" s="12" t="s">
        <v>103</v>
      </c>
      <c r="I40" s="106" t="s">
        <v>123</v>
      </c>
      <c r="J40" s="1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>
      <c r="A41" s="1"/>
      <c r="B41" s="13"/>
      <c r="C41" s="1"/>
      <c r="D41" s="1"/>
      <c r="E41" s="15"/>
      <c r="F41" s="17"/>
      <c r="G41" s="1"/>
      <c r="H41" s="15"/>
      <c r="I41" s="1"/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28.8">
      <c r="A43" s="10" t="s">
        <v>4</v>
      </c>
      <c r="B43" s="94">
        <v>5330</v>
      </c>
      <c r="C43" s="94"/>
      <c r="D43" s="11" t="s">
        <v>26</v>
      </c>
      <c r="E43" s="95">
        <v>7410</v>
      </c>
      <c r="F43" s="95"/>
      <c r="G43" s="11" t="s">
        <v>27</v>
      </c>
      <c r="H43" s="95">
        <v>3130</v>
      </c>
      <c r="I43" s="95"/>
      <c r="J43" s="11" t="s">
        <v>5</v>
      </c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>
      <c r="A44" s="38"/>
      <c r="B44" s="12"/>
      <c r="C44" s="17" t="s">
        <v>63</v>
      </c>
      <c r="D44" s="38"/>
      <c r="E44" s="12"/>
      <c r="F44" s="17"/>
      <c r="G44" s="38"/>
      <c r="H44" s="27"/>
      <c r="I44" s="17" t="s">
        <v>63</v>
      </c>
      <c r="J44" s="3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>
      <c r="A45" s="38"/>
      <c r="B45" s="81" t="s">
        <v>119</v>
      </c>
      <c r="C45" s="80"/>
      <c r="D45" s="38"/>
      <c r="E45" s="77" t="s">
        <v>86</v>
      </c>
      <c r="F45" s="17"/>
      <c r="G45" s="38"/>
      <c r="H45" s="27"/>
      <c r="I45" s="83" t="s">
        <v>86</v>
      </c>
      <c r="J45" s="3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>
      <c r="A46" s="38"/>
      <c r="B46" s="79" t="s">
        <v>121</v>
      </c>
      <c r="C46" s="38"/>
      <c r="D46" s="38"/>
      <c r="E46" s="28"/>
      <c r="F46" s="38"/>
      <c r="G46" s="38"/>
      <c r="H46" s="28"/>
      <c r="I46" s="38"/>
      <c r="J46" s="3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>
      <c r="A47" s="38"/>
      <c r="B47" s="79" t="s">
        <v>123</v>
      </c>
      <c r="C47" s="38"/>
      <c r="D47" s="38"/>
      <c r="E47" s="28"/>
      <c r="F47" s="38"/>
      <c r="G47" s="38"/>
      <c r="H47" s="28"/>
      <c r="I47" s="38"/>
      <c r="J47" s="3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38"/>
      <c r="B48" s="79" t="s">
        <v>125</v>
      </c>
      <c r="C48" s="107" t="s">
        <v>127</v>
      </c>
      <c r="D48" s="38"/>
      <c r="E48" s="28"/>
      <c r="F48" s="18"/>
      <c r="G48" s="38"/>
      <c r="H48" s="28"/>
      <c r="I48" s="35"/>
      <c r="J48" s="3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>
      <c r="A49" s="38"/>
      <c r="B49" s="12" t="s">
        <v>129</v>
      </c>
      <c r="C49" s="19" t="s">
        <v>130</v>
      </c>
      <c r="D49" s="38"/>
      <c r="E49" s="27" t="s">
        <v>104</v>
      </c>
      <c r="F49" s="107" t="s">
        <v>125</v>
      </c>
      <c r="G49" s="38"/>
      <c r="H49" s="12" t="s">
        <v>93</v>
      </c>
      <c r="I49" s="19" t="s">
        <v>104</v>
      </c>
      <c r="J49" s="3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>
      <c r="A50" s="38"/>
      <c r="B50" s="28" t="s">
        <v>135</v>
      </c>
      <c r="C50" s="38" t="s">
        <v>131</v>
      </c>
      <c r="D50" s="38"/>
      <c r="E50" s="27"/>
      <c r="F50" s="17"/>
      <c r="G50" s="38"/>
      <c r="H50" s="27"/>
      <c r="I50" s="38" t="s">
        <v>105</v>
      </c>
      <c r="J50" s="3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>
      <c r="A51" s="8"/>
      <c r="B51" s="8"/>
      <c r="C51" s="8" t="s">
        <v>137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28.8">
      <c r="A52" s="10" t="s">
        <v>4</v>
      </c>
      <c r="B52" s="94">
        <v>3310</v>
      </c>
      <c r="C52" s="94"/>
      <c r="D52" s="11" t="s">
        <v>26</v>
      </c>
      <c r="E52" s="95">
        <v>9210</v>
      </c>
      <c r="F52" s="95"/>
      <c r="G52" s="11" t="s">
        <v>6</v>
      </c>
      <c r="H52" s="95"/>
      <c r="I52" s="95"/>
      <c r="J52" s="11" t="s">
        <v>5</v>
      </c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>
      <c r="A53" s="38"/>
      <c r="B53" s="12"/>
      <c r="C53" s="17" t="s">
        <v>63</v>
      </c>
      <c r="D53" s="38"/>
      <c r="E53" s="12"/>
      <c r="F53" s="17"/>
      <c r="G53" s="38"/>
      <c r="H53" s="27"/>
      <c r="I53" s="17"/>
      <c r="J53" s="3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38"/>
      <c r="B54" s="35"/>
      <c r="C54" s="80" t="s">
        <v>133</v>
      </c>
      <c r="D54" s="38"/>
      <c r="E54" s="77" t="s">
        <v>133</v>
      </c>
      <c r="F54" s="80" t="s">
        <v>135</v>
      </c>
      <c r="G54" s="38"/>
      <c r="H54" s="27"/>
      <c r="I54" s="37"/>
      <c r="J54" s="3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38"/>
      <c r="B55" s="28"/>
      <c r="C55" s="38"/>
      <c r="D55" s="38"/>
      <c r="E55" s="28"/>
      <c r="F55" s="38"/>
      <c r="G55" s="38"/>
      <c r="H55" s="28"/>
      <c r="I55" s="38"/>
      <c r="J55" s="3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38"/>
      <c r="B56" s="28"/>
      <c r="C56" s="38"/>
      <c r="D56" s="38"/>
      <c r="E56" s="28"/>
      <c r="F56" s="38"/>
      <c r="G56" s="38"/>
      <c r="H56" s="28"/>
      <c r="I56" s="38"/>
      <c r="J56" s="3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38"/>
      <c r="B57" s="28"/>
      <c r="C57" s="35"/>
      <c r="D57" s="38"/>
      <c r="E57" s="28"/>
      <c r="F57" s="18"/>
      <c r="G57" s="38"/>
      <c r="H57" s="28"/>
      <c r="I57" s="35"/>
      <c r="J57" s="3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38"/>
      <c r="B58" s="12"/>
      <c r="C58" s="19"/>
      <c r="D58" s="38"/>
      <c r="E58" s="27"/>
      <c r="F58" s="35"/>
      <c r="G58" s="38"/>
      <c r="H58" s="12"/>
      <c r="I58" s="19"/>
      <c r="J58" s="3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38"/>
      <c r="B59" s="28"/>
      <c r="C59" s="38"/>
      <c r="D59" s="38"/>
      <c r="E59" s="27"/>
      <c r="F59" s="17"/>
      <c r="G59" s="38"/>
      <c r="H59" s="27"/>
      <c r="I59" s="38"/>
      <c r="J59" s="3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</sheetData>
  <mergeCells count="18">
    <mergeCell ref="B23:C23"/>
    <mergeCell ref="E23:F23"/>
    <mergeCell ref="H23:I23"/>
    <mergeCell ref="B34:C34"/>
    <mergeCell ref="E34:F34"/>
    <mergeCell ref="H34:I34"/>
    <mergeCell ref="B2:C2"/>
    <mergeCell ref="E2:F2"/>
    <mergeCell ref="H2:I2"/>
    <mergeCell ref="B12:C12"/>
    <mergeCell ref="E12:F12"/>
    <mergeCell ref="H12:I12"/>
    <mergeCell ref="B43:C43"/>
    <mergeCell ref="E43:F43"/>
    <mergeCell ref="H43:I43"/>
    <mergeCell ref="B52:C52"/>
    <mergeCell ref="E52:F52"/>
    <mergeCell ref="H52:I52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1"/>
  <sheetViews>
    <sheetView topLeftCell="A19" workbookViewId="0">
      <selection activeCell="D19" sqref="D19"/>
    </sheetView>
  </sheetViews>
  <sheetFormatPr defaultColWidth="9" defaultRowHeight="14.4"/>
  <cols>
    <col min="1" max="1" width="6.21875" style="20" customWidth="1"/>
    <col min="2" max="2" width="43.21875" style="20" customWidth="1"/>
    <col min="3" max="3" width="14.77734375" style="20" customWidth="1"/>
    <col min="4" max="4" width="11.21875" style="20" customWidth="1"/>
    <col min="5" max="5" width="11" style="20" customWidth="1"/>
    <col min="6" max="16384" width="9" style="20"/>
  </cols>
  <sheetData>
    <row r="1" spans="1:5">
      <c r="A1" s="93" t="s">
        <v>8</v>
      </c>
      <c r="B1" s="93"/>
      <c r="C1" s="93"/>
      <c r="D1" s="93"/>
      <c r="E1" s="93"/>
    </row>
    <row r="2" spans="1:5">
      <c r="A2" s="1"/>
      <c r="B2" s="93" t="s">
        <v>9</v>
      </c>
      <c r="C2" s="93"/>
      <c r="D2" s="93"/>
      <c r="E2" s="1"/>
    </row>
    <row r="3" spans="1:5">
      <c r="A3" s="1"/>
      <c r="B3" s="93" t="s">
        <v>39</v>
      </c>
      <c r="C3" s="93"/>
      <c r="D3" s="93"/>
      <c r="E3" s="1"/>
    </row>
    <row r="4" spans="1:5">
      <c r="A4" s="1"/>
      <c r="B4" s="1"/>
      <c r="C4" s="1"/>
      <c r="D4" s="1"/>
      <c r="E4" s="1"/>
    </row>
    <row r="5" spans="1:5" ht="17.25" customHeight="1">
      <c r="A5" s="98" t="s">
        <v>12</v>
      </c>
      <c r="B5" s="98" t="s">
        <v>10</v>
      </c>
      <c r="C5" s="98" t="s">
        <v>11</v>
      </c>
      <c r="D5" s="98" t="s">
        <v>1</v>
      </c>
      <c r="E5" s="98" t="s">
        <v>2</v>
      </c>
    </row>
    <row r="6" spans="1:5">
      <c r="A6" s="99"/>
      <c r="B6" s="99"/>
      <c r="C6" s="99"/>
      <c r="D6" s="99"/>
      <c r="E6" s="99"/>
    </row>
    <row r="7" spans="1:5" ht="38.25" customHeight="1">
      <c r="A7" s="3">
        <v>1</v>
      </c>
      <c r="B7" s="41" t="s">
        <v>106</v>
      </c>
      <c r="C7" s="3">
        <v>1210</v>
      </c>
      <c r="D7" s="3">
        <v>41100</v>
      </c>
      <c r="E7" s="12"/>
    </row>
    <row r="8" spans="1:5" ht="38.25" customHeight="1">
      <c r="A8" s="19">
        <v>2</v>
      </c>
      <c r="B8" s="41" t="s">
        <v>107</v>
      </c>
      <c r="C8" s="29">
        <v>1410</v>
      </c>
      <c r="D8" s="3">
        <v>15600</v>
      </c>
      <c r="E8" s="12"/>
    </row>
    <row r="9" spans="1:5" ht="38.25" customHeight="1">
      <c r="A9" s="19">
        <v>3</v>
      </c>
      <c r="B9" s="41" t="s">
        <v>108</v>
      </c>
      <c r="C9" s="29">
        <v>1610</v>
      </c>
      <c r="D9" s="3">
        <v>23000</v>
      </c>
      <c r="E9" s="12"/>
    </row>
    <row r="10" spans="1:5" ht="38.25" customHeight="1">
      <c r="A10" s="19">
        <v>4</v>
      </c>
      <c r="B10" s="41" t="s">
        <v>109</v>
      </c>
      <c r="C10" s="29">
        <v>3310</v>
      </c>
      <c r="D10" s="3"/>
      <c r="E10" s="12">
        <v>3000</v>
      </c>
    </row>
    <row r="11" spans="1:5" ht="38.25" customHeight="1">
      <c r="A11" s="19">
        <v>5</v>
      </c>
      <c r="B11" s="41" t="s">
        <v>110</v>
      </c>
      <c r="C11" s="29">
        <v>5110</v>
      </c>
      <c r="D11" s="3"/>
      <c r="E11" s="12">
        <v>70000</v>
      </c>
    </row>
    <row r="12" spans="1:5" ht="38.25" customHeight="1">
      <c r="A12" s="19">
        <v>6</v>
      </c>
      <c r="B12" s="41" t="s">
        <v>111</v>
      </c>
      <c r="C12" s="29">
        <v>2160</v>
      </c>
      <c r="D12" s="3">
        <v>1000</v>
      </c>
      <c r="E12" s="12"/>
    </row>
    <row r="13" spans="1:5" ht="38.25" customHeight="1">
      <c r="A13" s="19">
        <v>7</v>
      </c>
      <c r="B13" s="41" t="s">
        <v>112</v>
      </c>
      <c r="C13" s="29">
        <v>3190</v>
      </c>
      <c r="D13" s="3"/>
      <c r="E13" s="12">
        <v>400</v>
      </c>
    </row>
    <row r="14" spans="1:5" ht="38.25" customHeight="1">
      <c r="A14" s="19">
        <v>8</v>
      </c>
      <c r="B14" s="41" t="s">
        <v>113</v>
      </c>
      <c r="C14" s="29">
        <v>1790</v>
      </c>
      <c r="D14" s="3">
        <v>0</v>
      </c>
      <c r="E14" s="12"/>
    </row>
    <row r="15" spans="1:5" ht="38.25" customHeight="1">
      <c r="A15" s="19">
        <v>9</v>
      </c>
      <c r="B15" s="41" t="s">
        <v>17</v>
      </c>
      <c r="C15" s="29">
        <v>6110</v>
      </c>
      <c r="D15" s="3"/>
      <c r="E15" s="12">
        <v>28000</v>
      </c>
    </row>
    <row r="16" spans="1:5" ht="38.25" customHeight="1">
      <c r="A16" s="19">
        <v>10</v>
      </c>
      <c r="B16" s="41" t="s">
        <v>114</v>
      </c>
      <c r="C16" s="29">
        <v>7200</v>
      </c>
      <c r="D16" s="3">
        <v>20000</v>
      </c>
      <c r="E16" s="12"/>
    </row>
    <row r="17" spans="1:5" ht="38.25" customHeight="1">
      <c r="A17" s="19">
        <v>11</v>
      </c>
      <c r="B17" s="41" t="s">
        <v>115</v>
      </c>
      <c r="C17" s="29">
        <v>7310</v>
      </c>
      <c r="D17" s="3">
        <v>100</v>
      </c>
      <c r="E17" s="12"/>
    </row>
    <row r="18" spans="1:5" ht="38.25" customHeight="1">
      <c r="A18" s="19">
        <v>12</v>
      </c>
      <c r="B18" s="41" t="s">
        <v>116</v>
      </c>
      <c r="C18" s="29">
        <v>7490</v>
      </c>
      <c r="D18" s="3">
        <v>600</v>
      </c>
      <c r="E18" s="12"/>
    </row>
    <row r="19" spans="1:5" ht="38.25" customHeight="1">
      <c r="A19" s="19">
        <v>13</v>
      </c>
      <c r="B19" s="41" t="s">
        <v>117</v>
      </c>
      <c r="C19" s="29">
        <v>7410</v>
      </c>
      <c r="D19" s="3">
        <v>2000</v>
      </c>
      <c r="E19" s="12"/>
    </row>
    <row r="20" spans="1:5" ht="38.25" customHeight="1">
      <c r="A20" s="19">
        <v>14</v>
      </c>
      <c r="B20" s="41" t="s">
        <v>118</v>
      </c>
      <c r="C20" s="29">
        <v>3130</v>
      </c>
      <c r="D20" s="3"/>
      <c r="E20" s="12">
        <v>2000</v>
      </c>
    </row>
    <row r="21" spans="1:5" ht="38.25" customHeight="1">
      <c r="A21" s="96" t="s">
        <v>3</v>
      </c>
      <c r="B21" s="97"/>
      <c r="C21" s="2"/>
      <c r="D21" s="6">
        <f>SUM(D7:D20)</f>
        <v>103400</v>
      </c>
      <c r="E21" s="26">
        <f>SUM(E7:E20)</f>
        <v>103400</v>
      </c>
    </row>
  </sheetData>
  <mergeCells count="9">
    <mergeCell ref="A21:B2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27" priority="3" stopIfTrue="1" operator="lessThan">
      <formula>103400</formula>
    </cfRule>
    <cfRule type="cellIs" dxfId="26" priority="4" stopIfTrue="1" operator="greaterThan">
      <formula>103400</formula>
    </cfRule>
    <cfRule type="cellIs" dxfId="25" priority="6" stopIfTrue="1" operator="equal">
      <formula>103400</formula>
    </cfRule>
  </conditionalFormatting>
  <conditionalFormatting sqref="E21">
    <cfRule type="cellIs" dxfId="24" priority="1" stopIfTrue="1" operator="lessThan">
      <formula>103400</formula>
    </cfRule>
    <cfRule type="cellIs" dxfId="23" priority="2" stopIfTrue="1" operator="greaterThan">
      <formula>103400</formula>
    </cfRule>
    <cfRule type="cellIs" dxfId="22" priority="5" stopIfTrue="1" operator="equal">
      <formula>103400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F17"/>
  <sheetViews>
    <sheetView topLeftCell="A13" workbookViewId="0">
      <selection activeCell="D14" sqref="D14"/>
    </sheetView>
  </sheetViews>
  <sheetFormatPr defaultRowHeight="14.4"/>
  <cols>
    <col min="1" max="1" width="3.21875" customWidth="1"/>
    <col min="2" max="2" width="43.21875" customWidth="1"/>
    <col min="3" max="3" width="10.21875" customWidth="1"/>
    <col min="4" max="4" width="13.21875" style="32" customWidth="1"/>
  </cols>
  <sheetData>
    <row r="4" spans="1:6">
      <c r="A4" s="103" t="s">
        <v>28</v>
      </c>
      <c r="B4" s="103"/>
      <c r="C4" s="103"/>
      <c r="D4" s="103"/>
      <c r="E4" s="103"/>
      <c r="F4" s="103"/>
    </row>
    <row r="5" spans="1:6" ht="11.25" customHeight="1">
      <c r="B5" s="42"/>
      <c r="C5" s="42"/>
      <c r="D5" s="42"/>
      <c r="E5" s="42"/>
      <c r="F5" s="42"/>
    </row>
    <row r="6" spans="1:6">
      <c r="A6" s="103" t="s">
        <v>41</v>
      </c>
      <c r="B6" s="103"/>
      <c r="C6" s="103"/>
      <c r="D6" s="103"/>
      <c r="E6" s="103"/>
      <c r="F6" s="103"/>
    </row>
    <row r="7" spans="1:6">
      <c r="B7" s="42"/>
      <c r="C7" s="42"/>
      <c r="D7" s="42"/>
      <c r="E7" s="42"/>
      <c r="F7" s="42"/>
    </row>
    <row r="8" spans="1:6">
      <c r="D8" s="42" t="s">
        <v>29</v>
      </c>
    </row>
    <row r="9" spans="1:6" ht="25.95" customHeight="1">
      <c r="B9" s="101" t="s">
        <v>17</v>
      </c>
      <c r="C9" s="101"/>
      <c r="D9" s="32">
        <v>28000</v>
      </c>
    </row>
    <row r="10" spans="1:6" ht="25.95" customHeight="1">
      <c r="B10" s="101" t="s">
        <v>18</v>
      </c>
      <c r="C10" s="101"/>
      <c r="D10" s="33">
        <v>20000</v>
      </c>
    </row>
    <row r="11" spans="1:6" ht="25.95" customHeight="1">
      <c r="B11" s="102" t="s">
        <v>30</v>
      </c>
      <c r="C11" s="102"/>
      <c r="D11" s="32">
        <f>D9-D10</f>
        <v>8000</v>
      </c>
    </row>
    <row r="12" spans="1:6" ht="25.95" customHeight="1">
      <c r="B12" s="101" t="s">
        <v>42</v>
      </c>
      <c r="C12" s="101"/>
      <c r="D12" s="43">
        <v>100</v>
      </c>
    </row>
    <row r="13" spans="1:6" ht="25.95" customHeight="1">
      <c r="B13" s="101" t="s">
        <v>43</v>
      </c>
      <c r="C13" s="101"/>
      <c r="D13" s="33">
        <v>2600</v>
      </c>
    </row>
    <row r="14" spans="1:6" ht="25.95" customHeight="1">
      <c r="B14" s="102" t="s">
        <v>13</v>
      </c>
      <c r="C14" s="102"/>
      <c r="D14" s="32">
        <f>D11-D12-D13</f>
        <v>5300</v>
      </c>
    </row>
    <row r="15" spans="1:6" ht="25.95" customHeight="1">
      <c r="B15" s="101" t="s">
        <v>51</v>
      </c>
      <c r="C15" s="101"/>
      <c r="D15" s="33">
        <f>D14*15%</f>
        <v>795</v>
      </c>
    </row>
    <row r="16" spans="1:6" ht="25.95" customHeight="1" thickBot="1">
      <c r="B16" s="100" t="s">
        <v>31</v>
      </c>
      <c r="C16" s="100"/>
      <c r="D16" s="34">
        <f>D14-D15</f>
        <v>4505</v>
      </c>
    </row>
    <row r="17" ht="15" thickTop="1"/>
  </sheetData>
  <mergeCells count="10">
    <mergeCell ref="B16:C16"/>
    <mergeCell ref="B9:C9"/>
    <mergeCell ref="B10:C10"/>
    <mergeCell ref="B11:C11"/>
    <mergeCell ref="A4:F4"/>
    <mergeCell ref="A6:F6"/>
    <mergeCell ref="B12:C12"/>
    <mergeCell ref="B13:C13"/>
    <mergeCell ref="B14:C14"/>
    <mergeCell ref="B15:C15"/>
  </mergeCells>
  <conditionalFormatting sqref="D16">
    <cfRule type="cellIs" dxfId="21" priority="1" stopIfTrue="1" operator="lessThan">
      <formula>4505</formula>
    </cfRule>
    <cfRule type="cellIs" dxfId="20" priority="2" stopIfTrue="1" operator="greaterThan">
      <formula>4505</formula>
    </cfRule>
    <cfRule type="cellIs" dxfId="19" priority="3" stopIfTrue="1" operator="equal">
      <formula>4505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X498"/>
  <sheetViews>
    <sheetView tabSelected="1" topLeftCell="A15" workbookViewId="0">
      <selection activeCell="C14" sqref="C14"/>
    </sheetView>
  </sheetViews>
  <sheetFormatPr defaultColWidth="9" defaultRowHeight="14.4"/>
  <cols>
    <col min="1" max="1" width="4" style="23" customWidth="1"/>
    <col min="2" max="2" width="29" style="23" customWidth="1"/>
    <col min="3" max="3" width="8.21875" style="23" customWidth="1"/>
    <col min="4" max="4" width="36.77734375" style="23" customWidth="1"/>
    <col min="5" max="5" width="7.33203125" style="23" customWidth="1"/>
    <col min="6" max="6" width="7.21875" style="23" customWidth="1"/>
    <col min="7" max="16384" width="9" style="23"/>
  </cols>
  <sheetData>
    <row r="1" spans="2:76" ht="24.75" customHeight="1">
      <c r="B1" s="104" t="s">
        <v>14</v>
      </c>
      <c r="C1" s="104"/>
      <c r="D1" s="104"/>
      <c r="E1" s="104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</row>
    <row r="2" spans="2:76" ht="6.75" customHeight="1">
      <c r="B2" s="24"/>
      <c r="C2" s="24"/>
      <c r="D2" s="24"/>
      <c r="E2" s="24"/>
      <c r="F2" s="24"/>
      <c r="G2" s="24"/>
      <c r="H2" s="2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</row>
    <row r="3" spans="2:76" ht="15.75" customHeight="1">
      <c r="B3" s="105" t="s">
        <v>40</v>
      </c>
      <c r="C3" s="105"/>
      <c r="D3" s="105"/>
      <c r="E3" s="105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</row>
    <row r="4" spans="2:76" ht="5.25" customHeight="1"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</row>
    <row r="5" spans="2:76" ht="1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</row>
    <row r="6" spans="2:76" ht="20.25" customHeight="1" thickBot="1">
      <c r="B6" s="44" t="s">
        <v>15</v>
      </c>
      <c r="C6" s="45" t="s">
        <v>19</v>
      </c>
      <c r="D6" s="46" t="s">
        <v>20</v>
      </c>
      <c r="E6" s="47" t="s">
        <v>19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</row>
    <row r="7" spans="2:76" ht="27" customHeight="1">
      <c r="B7" s="57" t="s">
        <v>52</v>
      </c>
      <c r="C7" s="56"/>
      <c r="D7" s="57" t="s">
        <v>53</v>
      </c>
      <c r="E7" s="3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</row>
    <row r="8" spans="2:76" ht="27" customHeight="1">
      <c r="B8" s="3" t="s">
        <v>138</v>
      </c>
      <c r="C8" s="3">
        <v>41100</v>
      </c>
      <c r="D8" s="3" t="s">
        <v>140</v>
      </c>
      <c r="E8" s="3">
        <v>5400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2:76" ht="27" customHeight="1">
      <c r="B9" s="110" t="s">
        <v>139</v>
      </c>
      <c r="C9" s="110">
        <v>15600</v>
      </c>
      <c r="D9" s="110" t="s">
        <v>141</v>
      </c>
      <c r="E9" s="110">
        <v>795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2:76" ht="27" customHeight="1">
      <c r="B10" s="3" t="s">
        <v>108</v>
      </c>
      <c r="C10" s="3">
        <v>23000</v>
      </c>
      <c r="D10" s="30"/>
      <c r="E10" s="3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2:76" ht="27" customHeight="1" thickBot="1">
      <c r="B11" s="39"/>
      <c r="C11" s="50"/>
      <c r="D11" s="39"/>
      <c r="E11" s="5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</row>
    <row r="12" spans="2:76" ht="27" customHeight="1" thickTop="1" thickBot="1">
      <c r="B12" s="53" t="s">
        <v>33</v>
      </c>
      <c r="C12" s="52">
        <f>SUM(C8:C11)</f>
        <v>79700</v>
      </c>
      <c r="D12" s="53" t="s">
        <v>32</v>
      </c>
      <c r="E12" s="52">
        <f>SUM(E8:E11)</f>
        <v>6195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</row>
    <row r="13" spans="2:76" ht="27" customHeight="1" thickTop="1">
      <c r="B13" s="57" t="s">
        <v>54</v>
      </c>
      <c r="C13" s="31"/>
      <c r="D13" s="57" t="s">
        <v>55</v>
      </c>
      <c r="E13" s="3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</row>
    <row r="14" spans="2:76" ht="27" customHeight="1">
      <c r="B14" s="3" t="s">
        <v>143</v>
      </c>
      <c r="C14" s="3">
        <v>1000</v>
      </c>
      <c r="D14" s="3"/>
      <c r="E14" s="3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</row>
    <row r="15" spans="2:76" ht="27" customHeight="1" thickBot="1">
      <c r="B15" s="30"/>
      <c r="C15" s="50"/>
      <c r="D15" s="3"/>
      <c r="E15" s="11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2:76" ht="37.5" customHeight="1" thickTop="1" thickBot="1">
      <c r="B16" s="53" t="s">
        <v>34</v>
      </c>
      <c r="C16" s="52">
        <f>SUM(C14:C15)</f>
        <v>1000</v>
      </c>
      <c r="D16" s="53" t="s">
        <v>35</v>
      </c>
      <c r="E16" s="5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2:76" ht="27" customHeight="1" thickTop="1">
      <c r="B17" s="49"/>
      <c r="C17" s="49"/>
      <c r="D17" s="58" t="s">
        <v>56</v>
      </c>
      <c r="E17" s="4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pans="2:76" ht="27" customHeight="1">
      <c r="B18" s="30"/>
      <c r="C18" s="30"/>
      <c r="D18" s="3" t="s">
        <v>110</v>
      </c>
      <c r="E18" s="3">
        <v>70000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</row>
    <row r="19" spans="2:76" ht="27" customHeight="1">
      <c r="B19" s="31"/>
      <c r="C19" s="31"/>
      <c r="D19" s="110" t="s">
        <v>142</v>
      </c>
      <c r="E19" s="110">
        <v>4505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2:76" ht="27" customHeight="1" thickBot="1">
      <c r="B20" s="51"/>
      <c r="C20" s="51"/>
      <c r="D20" s="53" t="s">
        <v>36</v>
      </c>
      <c r="E20" s="51">
        <f>SUM(E18:E19)</f>
        <v>74505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2:76" ht="19.5" customHeight="1" thickTop="1" thickBot="1">
      <c r="B21" s="54" t="s">
        <v>38</v>
      </c>
      <c r="C21" s="55">
        <f>C12+C16</f>
        <v>80700</v>
      </c>
      <c r="D21" s="54" t="s">
        <v>37</v>
      </c>
      <c r="E21" s="48">
        <f>E12+E20</f>
        <v>80700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2:76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2:76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2:76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2:76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2:76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2:76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pans="2:76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</row>
    <row r="29" spans="2:76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2:76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2:76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2:76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2:76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pans="2:76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2:76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2:76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2:76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2:76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2:76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2:76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2:76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2:76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2:76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2:76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2:76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2:76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pans="2:76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2:76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2:76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2:76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2:76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2:76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</row>
    <row r="53" spans="2:76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</row>
    <row r="54" spans="2:76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</row>
    <row r="55" spans="2:76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</row>
    <row r="56" spans="2:76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spans="2:76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</row>
    <row r="58" spans="2:76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</row>
    <row r="59" spans="2:76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</row>
    <row r="60" spans="2:76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</row>
    <row r="61" spans="2:76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</row>
    <row r="62" spans="2:76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</row>
    <row r="63" spans="2:76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2:76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</row>
    <row r="65" spans="2:76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</row>
    <row r="66" spans="2:76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</row>
    <row r="67" spans="2:76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</row>
    <row r="68" spans="2:76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</row>
    <row r="69" spans="2:76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</row>
    <row r="70" spans="2:76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2:76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</row>
    <row r="72" spans="2:76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</row>
    <row r="73" spans="2:76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</row>
    <row r="74" spans="2:76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2:76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</row>
    <row r="76" spans="2:76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</row>
    <row r="77" spans="2:76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</row>
    <row r="78" spans="2:76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</row>
    <row r="79" spans="2:76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</row>
    <row r="80" spans="2:76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</row>
    <row r="81" spans="2:76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</row>
    <row r="82" spans="2:76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</row>
    <row r="83" spans="2:76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</row>
    <row r="84" spans="2:76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</row>
    <row r="85" spans="2:76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</row>
    <row r="86" spans="2:76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</row>
    <row r="87" spans="2:76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</row>
    <row r="88" spans="2:76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</row>
    <row r="89" spans="2:76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</row>
    <row r="90" spans="2:76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</row>
    <row r="91" spans="2:76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pans="2:76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</row>
    <row r="93" spans="2:76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</row>
    <row r="94" spans="2:76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</row>
    <row r="95" spans="2:76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</row>
    <row r="96" spans="2:76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</row>
    <row r="97" spans="2:76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</row>
    <row r="98" spans="2:76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</row>
    <row r="99" spans="2:76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</row>
    <row r="100" spans="2:76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</row>
    <row r="101" spans="2:76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</row>
    <row r="102" spans="2:76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</row>
    <row r="103" spans="2:76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</row>
    <row r="104" spans="2:76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</row>
    <row r="105" spans="2:76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</row>
    <row r="106" spans="2:76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</row>
    <row r="107" spans="2:7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</row>
    <row r="108" spans="2:76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</row>
    <row r="109" spans="2:76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</row>
    <row r="110" spans="2:76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</row>
    <row r="111" spans="2:76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</row>
    <row r="112" spans="2:76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</row>
    <row r="113" spans="2:76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</row>
    <row r="114" spans="2:76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</row>
    <row r="115" spans="2:76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</row>
    <row r="116" spans="2:76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</row>
    <row r="117" spans="2:76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</row>
    <row r="118" spans="2:76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</row>
    <row r="119" spans="2:76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</row>
    <row r="120" spans="2:76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</row>
    <row r="121" spans="2:76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</row>
    <row r="122" spans="2:76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</row>
    <row r="123" spans="2:76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</row>
    <row r="124" spans="2:76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</row>
    <row r="125" spans="2:76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</row>
    <row r="126" spans="2:76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</row>
    <row r="127" spans="2:76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</row>
    <row r="128" spans="2:76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</row>
    <row r="129" spans="2:76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</row>
    <row r="130" spans="2:76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</row>
    <row r="131" spans="2:76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</row>
    <row r="132" spans="2:76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</row>
    <row r="133" spans="2:76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</row>
    <row r="134" spans="2:76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</row>
    <row r="135" spans="2:76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</row>
    <row r="136" spans="2:76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</row>
    <row r="137" spans="2:76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</row>
    <row r="138" spans="2:76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</row>
    <row r="139" spans="2:76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</row>
    <row r="140" spans="2:76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</row>
    <row r="141" spans="2:76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</row>
    <row r="142" spans="2:76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</row>
    <row r="143" spans="2:76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</row>
    <row r="144" spans="2:76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</row>
    <row r="145" spans="2:76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</row>
    <row r="146" spans="2:76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</row>
    <row r="147" spans="2:76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</row>
    <row r="148" spans="2:76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</row>
    <row r="149" spans="2:76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</row>
    <row r="150" spans="2:76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</row>
    <row r="151" spans="2:76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</row>
    <row r="152" spans="2:76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</row>
    <row r="153" spans="2:76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</row>
    <row r="154" spans="2:76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</row>
    <row r="155" spans="2:76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</row>
    <row r="156" spans="2:76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</row>
    <row r="157" spans="2:76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</row>
    <row r="158" spans="2:76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</row>
    <row r="159" spans="2:76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</row>
    <row r="160" spans="2:76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</row>
    <row r="161" spans="2:76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</row>
    <row r="162" spans="2:76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</row>
    <row r="163" spans="2:76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</row>
    <row r="164" spans="2:76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</row>
    <row r="165" spans="2:76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</row>
    <row r="166" spans="2:76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</row>
    <row r="167" spans="2:76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</row>
    <row r="168" spans="2:76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</row>
    <row r="169" spans="2:76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</row>
    <row r="170" spans="2:76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</row>
    <row r="171" spans="2:76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</row>
    <row r="172" spans="2:76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</row>
    <row r="173" spans="2:76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</row>
    <row r="174" spans="2:76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</row>
    <row r="175" spans="2:76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</row>
    <row r="176" spans="2:76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</row>
    <row r="177" spans="2:76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</row>
    <row r="178" spans="2:76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</row>
    <row r="179" spans="2:76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</row>
    <row r="180" spans="2:76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</row>
    <row r="181" spans="2:76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</row>
    <row r="182" spans="2:76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</row>
    <row r="183" spans="2:76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</row>
    <row r="184" spans="2:76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</row>
    <row r="185" spans="2:76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</row>
    <row r="186" spans="2:76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</row>
    <row r="187" spans="2:76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</row>
    <row r="188" spans="2:76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</row>
    <row r="189" spans="2:76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</row>
    <row r="190" spans="2:76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</row>
    <row r="191" spans="2:76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</row>
    <row r="192" spans="2:76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</row>
    <row r="193" spans="2:76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</row>
    <row r="194" spans="2:76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</row>
    <row r="195" spans="2:76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</row>
    <row r="196" spans="2:76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</row>
    <row r="197" spans="2:76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</row>
    <row r="198" spans="2:76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</row>
    <row r="199" spans="2:76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</row>
    <row r="200" spans="2:76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</row>
    <row r="201" spans="2:76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</row>
    <row r="202" spans="2:76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</row>
    <row r="203" spans="2:76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</row>
    <row r="204" spans="2:76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</row>
    <row r="205" spans="2:76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</row>
    <row r="206" spans="2:76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</row>
    <row r="207" spans="2:76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</row>
    <row r="208" spans="2:76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</row>
    <row r="209" spans="2:76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</row>
    <row r="210" spans="2:76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</row>
    <row r="211" spans="2:76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</row>
    <row r="212" spans="2:76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</row>
    <row r="213" spans="2:76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</row>
    <row r="214" spans="2:76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</row>
    <row r="215" spans="2:76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</row>
    <row r="216" spans="2:76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</row>
    <row r="217" spans="2:76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</row>
    <row r="218" spans="2:76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</row>
    <row r="219" spans="2:76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</row>
    <row r="220" spans="2:76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</row>
    <row r="221" spans="2:76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</row>
    <row r="222" spans="2:76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</row>
    <row r="223" spans="2:76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</row>
    <row r="224" spans="2:76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</row>
    <row r="225" spans="2:76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</row>
    <row r="226" spans="2:76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</row>
    <row r="227" spans="2:76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</row>
    <row r="228" spans="2:76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</row>
    <row r="229" spans="2:76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</row>
    <row r="230" spans="2:76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</row>
    <row r="231" spans="2:76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</row>
    <row r="232" spans="2:76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</row>
    <row r="233" spans="2:76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</row>
    <row r="234" spans="2:76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</row>
    <row r="235" spans="2:76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</row>
    <row r="236" spans="2:76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</row>
    <row r="237" spans="2:76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</row>
    <row r="238" spans="2:76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</row>
    <row r="239" spans="2:76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</row>
    <row r="240" spans="2:76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</row>
    <row r="241" spans="2:76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</row>
    <row r="242" spans="2:76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</row>
    <row r="243" spans="2:76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</row>
    <row r="244" spans="2:76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</row>
    <row r="245" spans="2:76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</row>
    <row r="246" spans="2:76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</row>
    <row r="247" spans="2:76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</row>
    <row r="248" spans="2:76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</row>
    <row r="249" spans="2:76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</row>
    <row r="250" spans="2:76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</row>
    <row r="251" spans="2:76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</row>
    <row r="252" spans="2:76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</row>
    <row r="253" spans="2:76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</row>
    <row r="254" spans="2:76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</row>
    <row r="255" spans="2:76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</row>
    <row r="256" spans="2:76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</row>
    <row r="257" spans="2:76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</row>
    <row r="258" spans="2:76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</row>
    <row r="259" spans="2:76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</row>
    <row r="260" spans="2:76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</row>
    <row r="261" spans="2:76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</row>
    <row r="262" spans="2:76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</row>
    <row r="263" spans="2:76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</row>
    <row r="264" spans="2:76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</row>
    <row r="265" spans="2:76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</row>
    <row r="266" spans="2:76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</row>
    <row r="267" spans="2:76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</row>
    <row r="268" spans="2:76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</row>
    <row r="269" spans="2:76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</row>
    <row r="270" spans="2:76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</row>
    <row r="271" spans="2:76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</row>
    <row r="272" spans="2:76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</row>
    <row r="273" spans="2:76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</row>
    <row r="274" spans="2:76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</row>
    <row r="275" spans="2:76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</row>
    <row r="276" spans="2:76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</row>
    <row r="277" spans="2:76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</row>
    <row r="278" spans="2:76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</row>
    <row r="279" spans="2:76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</row>
    <row r="280" spans="2:76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</row>
    <row r="281" spans="2:76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</row>
    <row r="282" spans="2:76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</row>
    <row r="283" spans="2:76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</row>
    <row r="284" spans="2:76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</row>
    <row r="285" spans="2:76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</row>
    <row r="286" spans="2:76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</row>
    <row r="287" spans="2:76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</row>
    <row r="288" spans="2:76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</row>
    <row r="289" spans="2:76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</row>
    <row r="290" spans="2:76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</row>
    <row r="291" spans="2:76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</row>
    <row r="292" spans="2:76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</row>
    <row r="293" spans="2:76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</row>
    <row r="294" spans="2:76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</row>
    <row r="295" spans="2:76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</row>
    <row r="296" spans="2:76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</row>
    <row r="297" spans="2:76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</row>
    <row r="298" spans="2:76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</row>
    <row r="299" spans="2:76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</row>
    <row r="300" spans="2:76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</row>
    <row r="301" spans="2:76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</row>
    <row r="302" spans="2:76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</row>
    <row r="303" spans="2:76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</row>
    <row r="304" spans="2:76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</row>
    <row r="305" spans="2:76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</row>
    <row r="306" spans="2:76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</row>
    <row r="307" spans="2:76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</row>
    <row r="308" spans="2:76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</row>
    <row r="309" spans="2:76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</row>
    <row r="310" spans="2:76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</row>
    <row r="311" spans="2:76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</row>
    <row r="312" spans="2:76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</row>
    <row r="313" spans="2:76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</row>
    <row r="314" spans="2:76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</row>
    <row r="315" spans="2:76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</row>
    <row r="316" spans="2:76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</row>
    <row r="317" spans="2:76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</row>
    <row r="318" spans="2:76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</row>
    <row r="319" spans="2:76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</row>
    <row r="320" spans="2:76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</row>
    <row r="321" spans="2:76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</row>
    <row r="322" spans="2:76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</row>
    <row r="323" spans="2:76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</row>
    <row r="324" spans="2:76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</row>
    <row r="325" spans="2:76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</row>
    <row r="326" spans="2:76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</row>
    <row r="327" spans="2:76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</row>
    <row r="328" spans="2:76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</row>
    <row r="329" spans="2:76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</row>
    <row r="330" spans="2:76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</row>
    <row r="331" spans="2:76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</row>
    <row r="332" spans="2:76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</row>
    <row r="333" spans="2:76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</row>
    <row r="334" spans="2:76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</row>
    <row r="335" spans="2:76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</row>
    <row r="336" spans="2:76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</row>
    <row r="337" spans="2:76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</row>
    <row r="338" spans="2:76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</row>
    <row r="339" spans="2:76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</row>
    <row r="340" spans="2:76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</row>
    <row r="341" spans="2:76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</row>
    <row r="342" spans="2:76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</row>
    <row r="343" spans="2:76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</row>
    <row r="344" spans="2:76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</row>
    <row r="345" spans="2:76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</row>
    <row r="346" spans="2:76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</row>
    <row r="347" spans="2:76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</row>
    <row r="348" spans="2:76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</row>
    <row r="349" spans="2:76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</row>
    <row r="350" spans="2:76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</row>
    <row r="351" spans="2:76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</row>
    <row r="352" spans="2:76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</row>
    <row r="353" spans="2:76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</row>
    <row r="354" spans="2:76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</row>
    <row r="355" spans="2:76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</row>
    <row r="356" spans="2:76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</row>
    <row r="357" spans="2:76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</row>
    <row r="358" spans="2:76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</row>
    <row r="359" spans="2:76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</row>
    <row r="360" spans="2:76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</row>
    <row r="361" spans="2:76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</row>
    <row r="362" spans="2:76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</row>
    <row r="363" spans="2:76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</row>
    <row r="364" spans="2:76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</row>
    <row r="365" spans="2:76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</row>
    <row r="366" spans="2:76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</row>
    <row r="367" spans="2:76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</row>
    <row r="368" spans="2:76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</row>
    <row r="369" spans="2:76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</row>
    <row r="370" spans="2:76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</row>
    <row r="371" spans="2:76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</row>
    <row r="372" spans="2:76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</row>
    <row r="373" spans="2:76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</row>
    <row r="374" spans="2:76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</row>
    <row r="375" spans="2:76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</row>
    <row r="376" spans="2:76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</row>
    <row r="377" spans="2:76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</row>
    <row r="378" spans="2:76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</row>
    <row r="379" spans="2:76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</row>
    <row r="380" spans="2:76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</row>
    <row r="381" spans="2:76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</row>
    <row r="382" spans="2:76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</row>
    <row r="383" spans="2:76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</row>
    <row r="384" spans="2:76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</row>
    <row r="385" spans="2:76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</row>
    <row r="386" spans="2:76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</row>
    <row r="387" spans="2:76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</row>
    <row r="388" spans="2:76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</row>
    <row r="389" spans="2:76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</row>
    <row r="390" spans="2:76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</row>
    <row r="391" spans="2:76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</row>
    <row r="392" spans="2:76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</row>
    <row r="393" spans="2:76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</row>
    <row r="394" spans="2:76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</row>
    <row r="395" spans="2:76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</row>
    <row r="396" spans="2:76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</row>
    <row r="397" spans="2:76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</row>
    <row r="398" spans="2:76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</row>
    <row r="399" spans="2:76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</row>
    <row r="400" spans="2:76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</row>
    <row r="401" spans="2:76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</row>
    <row r="402" spans="2:76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</row>
    <row r="403" spans="2:76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</row>
    <row r="404" spans="2:76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</row>
    <row r="405" spans="2:76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</row>
    <row r="406" spans="2:76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</row>
    <row r="407" spans="2:76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</row>
    <row r="408" spans="2:76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</row>
    <row r="409" spans="2:76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</row>
    <row r="410" spans="2:76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</row>
    <row r="411" spans="2:76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</row>
    <row r="412" spans="2:76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</row>
    <row r="413" spans="2:76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</row>
    <row r="414" spans="2:76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</row>
    <row r="415" spans="2:76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</row>
    <row r="416" spans="2:76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</row>
    <row r="417" spans="2:76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</row>
    <row r="418" spans="2:76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</row>
    <row r="419" spans="2:76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</row>
    <row r="420" spans="2:76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</row>
    <row r="421" spans="2:76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</row>
    <row r="422" spans="2:76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</row>
    <row r="423" spans="2:76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</row>
    <row r="424" spans="2:76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</row>
    <row r="425" spans="2:76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</row>
    <row r="426" spans="2:76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</row>
    <row r="427" spans="2:76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</row>
    <row r="428" spans="2:76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</row>
    <row r="429" spans="2:76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</row>
    <row r="430" spans="2:76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</row>
    <row r="431" spans="2:76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</row>
    <row r="432" spans="2:76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</row>
    <row r="433" spans="2:76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</row>
    <row r="434" spans="2:76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</row>
    <row r="435" spans="2:76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</row>
    <row r="436" spans="2:76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</row>
    <row r="437" spans="2:76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</row>
    <row r="438" spans="2:76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</row>
    <row r="439" spans="2:76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</row>
    <row r="440" spans="2:76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</row>
    <row r="441" spans="2:76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</row>
    <row r="442" spans="2:76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</row>
    <row r="443" spans="2:76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</row>
    <row r="444" spans="2:76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</row>
    <row r="445" spans="2:76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</row>
    <row r="446" spans="2:76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</row>
    <row r="447" spans="2:76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</row>
    <row r="448" spans="2:76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</row>
    <row r="449" spans="2:76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</row>
    <row r="450" spans="2:76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</row>
    <row r="451" spans="2:76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</row>
    <row r="452" spans="2:76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</row>
    <row r="453" spans="2:76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</row>
    <row r="454" spans="2:76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</row>
    <row r="455" spans="2:76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</row>
    <row r="456" spans="2:76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</row>
    <row r="457" spans="2:76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</row>
    <row r="458" spans="2:76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</row>
    <row r="459" spans="2:76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</row>
    <row r="460" spans="2:76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</row>
    <row r="461" spans="2:76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</row>
    <row r="462" spans="2:76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</row>
    <row r="463" spans="2:76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</row>
    <row r="464" spans="2:76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</row>
    <row r="465" spans="2:76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</row>
    <row r="466" spans="2:76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</row>
    <row r="467" spans="2:76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</row>
    <row r="468" spans="2:76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</row>
    <row r="469" spans="2:76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</row>
    <row r="470" spans="2:76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</row>
    <row r="471" spans="2:76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</row>
    <row r="472" spans="2:76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</row>
    <row r="473" spans="2:76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</row>
    <row r="474" spans="2:76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</row>
    <row r="475" spans="2:76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</row>
    <row r="476" spans="2:76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</row>
    <row r="477" spans="2:76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</row>
    <row r="478" spans="2:76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</row>
    <row r="479" spans="2:76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</row>
    <row r="480" spans="2:76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</row>
    <row r="481" spans="2:76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</row>
    <row r="482" spans="2:76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</row>
    <row r="483" spans="2:76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</row>
    <row r="484" spans="2:76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</row>
    <row r="485" spans="2:76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</row>
    <row r="486" spans="2:76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</row>
    <row r="487" spans="2:76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</row>
    <row r="488" spans="2:76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</row>
    <row r="489" spans="2:76"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</row>
    <row r="490" spans="2:76"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</row>
    <row r="491" spans="2:76"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</row>
    <row r="492" spans="2:76"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</row>
    <row r="493" spans="2:76"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</row>
    <row r="494" spans="2:76"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</row>
    <row r="495" spans="2:76"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</row>
    <row r="496" spans="2:76"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</row>
    <row r="497" spans="6:76"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</row>
    <row r="498" spans="6:76"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</row>
  </sheetData>
  <mergeCells count="2">
    <mergeCell ref="B1:E1"/>
    <mergeCell ref="B3:E3"/>
  </mergeCells>
  <conditionalFormatting sqref="C12">
    <cfRule type="cellIs" dxfId="18" priority="17" stopIfTrue="1" operator="lessThan">
      <formula>79700</formula>
    </cfRule>
    <cfRule type="cellIs" dxfId="17" priority="18" stopIfTrue="1" operator="greaterThan">
      <formula>79700</formula>
    </cfRule>
    <cfRule type="cellIs" dxfId="16" priority="19" stopIfTrue="1" operator="equal">
      <formula>79700</formula>
    </cfRule>
  </conditionalFormatting>
  <conditionalFormatting sqref="E12">
    <cfRule type="cellIs" dxfId="15" priority="14" stopIfTrue="1" operator="lessThan">
      <formula>6195</formula>
    </cfRule>
    <cfRule type="cellIs" dxfId="14" priority="15" stopIfTrue="1" operator="greaterThan">
      <formula>6195</formula>
    </cfRule>
    <cfRule type="cellIs" dxfId="13" priority="16" stopIfTrue="1" operator="equal">
      <formula>6195</formula>
    </cfRule>
  </conditionalFormatting>
  <conditionalFormatting sqref="C16">
    <cfRule type="cellIs" dxfId="12" priority="11" stopIfTrue="1" operator="lessThan">
      <formula>1000</formula>
    </cfRule>
    <cfRule type="cellIs" dxfId="11" priority="12" stopIfTrue="1" operator="greaterThan">
      <formula>1000</formula>
    </cfRule>
    <cfRule type="cellIs" dxfId="10" priority="13" stopIfTrue="1" operator="equal">
      <formula>1000</formula>
    </cfRule>
  </conditionalFormatting>
  <conditionalFormatting sqref="C21">
    <cfRule type="cellIs" dxfId="9" priority="8" stopIfTrue="1" operator="lessThan">
      <formula>80700</formula>
    </cfRule>
    <cfRule type="cellIs" dxfId="8" priority="9" stopIfTrue="1" operator="greaterThan">
      <formula>80700</formula>
    </cfRule>
    <cfRule type="cellIs" dxfId="7" priority="10" stopIfTrue="1" operator="equal">
      <formula>80700</formula>
    </cfRule>
  </conditionalFormatting>
  <conditionalFormatting sqref="E20">
    <cfRule type="cellIs" dxfId="6" priority="5" stopIfTrue="1" operator="lessThan">
      <formula>74505</formula>
    </cfRule>
    <cfRule type="cellIs" dxfId="5" priority="6" stopIfTrue="1" operator="greaterThan">
      <formula>74505</formula>
    </cfRule>
    <cfRule type="cellIs" dxfId="4" priority="7" stopIfTrue="1" operator="equal">
      <formula>74505</formula>
    </cfRule>
  </conditionalFormatting>
  <conditionalFormatting sqref="E21">
    <cfRule type="cellIs" dxfId="3" priority="1" stopIfTrue="1" operator="equal">
      <formula>80700</formula>
    </cfRule>
    <cfRule type="cellIs" dxfId="2" priority="2" stopIfTrue="1" operator="lessThan">
      <formula>80700</formula>
    </cfRule>
    <cfRule type="cellIs" dxfId="1" priority="3" stopIfTrue="1" operator="greaterThan">
      <formula>80700</formula>
    </cfRule>
    <cfRule type="cellIs" dxfId="0" priority="4" stopIfTrue="1" operator="equal">
      <formula>80700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saregistracio jurnali</vt:lpstr>
      <vt:lpstr>t</vt:lpstr>
      <vt:lpstr>sacdeli balansi</vt:lpstr>
      <vt:lpstr>mogeba-zarali</vt:lpstr>
      <vt:lpstr>balansi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2024-11-21T10:56:01Z</dcterms:modified>
</cp:coreProperties>
</file>