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86A9EBC2-840F-4C35-B370-EC8F72BE449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E19" i="5" s="1"/>
  <c r="B19" i="5"/>
  <c r="C15" i="5"/>
  <c r="B15" i="5"/>
  <c r="E14" i="5"/>
  <c r="E13" i="5"/>
  <c r="F40" i="6"/>
  <c r="F33" i="6"/>
  <c r="F29" i="6"/>
  <c r="F14" i="6"/>
  <c r="C40" i="6"/>
  <c r="C20" i="6"/>
  <c r="I16" i="4"/>
  <c r="I20" i="4" s="1"/>
  <c r="I23" i="4" s="1"/>
  <c r="I25" i="4" s="1"/>
  <c r="D31" i="10" l="1"/>
  <c r="D33" i="10" s="1"/>
  <c r="E15" i="5"/>
  <c r="F41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<sst xmlns="http://schemas.openxmlformats.org/spreadsheetml/2006/main" count="110" uniqueCount="91">
  <si>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</si>
  <si>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</si>
  <si>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</si>
  <si>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</si>
  <si>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</si>
  <si>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</si>
  <si>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</si>
  <si>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</si>
  <si>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</si>
  <si>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</si>
  <si>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</si>
  <si>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</si>
  <si>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</si>
  <si>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</si>
  <si>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</si>
  <si>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</si>
  <si>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</si>
  <si>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</si>
  <si>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</si>
  <si>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</si>
  <si>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</si>
  <si>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</si>
  <si>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</si>
  <si>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</si>
  <si>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</si>
  <si>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</si>
  <si>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</si>
  <si>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</si>
  <si>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</si>
  <si>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</si>
  <si>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</si>
  <si>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</si>
  <si>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</si>
  <si>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</si>
  <si>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</si>
  <si>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</si>
  <si>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</si>
  <si>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</si>
  <si>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</si>
  <si>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</si>
  <si>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</si>
  <si>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</si>
  <si>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</si>
  <si>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</si>
  <si>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</si>
  <si>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</si>
  <si>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</si>
  <si>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</si>
  <si>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</si>
  <si>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</si>
  <si>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</si>
  <si>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</si>
  <si>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</si>
  <si>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</si>
  <si>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</si>
  <si>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</si>
  <si>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</si>
  <si>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</si>
  <si>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</si>
  <si>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</si>
  <si>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</si>
  <si>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</si>
  <si>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</si>
  <si>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</si>
  <si>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</si>
  <si>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</si>
  <si>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</si>
  <si>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</si>
  <si>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</si>
  <si>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</si>
  <si>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</si>
  <si>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</si>
  <si>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</si>
  <si>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</si>
  <si>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</si>
  <si>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</si>
  <si>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</si>
  <si>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</si>
  <si>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</si>
  <si>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</si>
  <si>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</si>
  <si>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</si>
  <si>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</si>
  <si>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</si>
  <si>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</si>
  <si>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</si>
  <si>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</si>
  <si>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</si>
  <si>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</si>
  <si>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 xml:space="preserve">მიწოდების ხარჯები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</si>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</sst>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 xr:uid="{00000000-0005-0000-0000-000001000000}"/>
    <cellStyle name="ჩვეულებრივი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1" workbookViewId="0">
      <selection activeCell="L19" sqref="L19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400000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6</v>
      </c>
      <c r="B15" s="108"/>
      <c r="C15" s="108"/>
      <c r="D15" s="11"/>
      <c r="E15" s="11"/>
      <c r="F15" s="12">
        <v>180000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7</v>
      </c>
      <c r="B16" s="109"/>
      <c r="C16" s="109"/>
      <c r="D16" s="13"/>
      <c r="E16" s="13"/>
      <c r="F16" s="40">
        <v>220000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89</v>
      </c>
      <c r="B18" s="78"/>
      <c r="C18" s="78"/>
      <c r="D18" s="77"/>
      <c r="E18" s="77"/>
      <c r="F18" s="41">
        <v>97500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8</v>
      </c>
      <c r="B19" s="108"/>
      <c r="C19" s="108"/>
      <c r="D19" s="13"/>
      <c r="E19" s="13"/>
      <c r="F19" s="15">
        <v>43000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9</v>
      </c>
      <c r="B20" s="110"/>
      <c r="C20" s="110"/>
      <c r="D20" s="13"/>
      <c r="E20" s="13"/>
      <c r="F20" s="16">
        <v>79500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39</v>
      </c>
      <c r="B22" s="108"/>
      <c r="C22" s="108"/>
      <c r="D22" s="11"/>
      <c r="E22" s="11"/>
      <c r="F22" s="19">
        <v>2000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52</v>
      </c>
      <c r="B23" s="111"/>
      <c r="C23" s="111"/>
      <c r="D23" s="20"/>
      <c r="E23" s="20"/>
      <c r="F23" s="21">
        <f>F20-F22</f>
        <v>77500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10</v>
      </c>
      <c r="B24" s="113"/>
      <c r="C24" s="113"/>
      <c r="D24" s="23"/>
      <c r="E24" s="23"/>
      <c r="F24" s="24">
        <v>12225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53</v>
      </c>
      <c r="B25" s="111"/>
      <c r="C25" s="111"/>
      <c r="D25" s="23"/>
      <c r="E25" s="23"/>
      <c r="F25" s="41">
        <v>65275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29" zoomScale="98" zoomScaleNormal="98" workbookViewId="0">
      <selection activeCell="AA62" sqref="AA62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80000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80000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2000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83</v>
      </c>
      <c r="B18" s="62">
        <v>13550</v>
      </c>
      <c r="C18" s="46"/>
      <c r="D18" s="46"/>
      <c r="E18" s="62"/>
      <c r="F18" s="46" t="s">
        <v>90</v>
      </c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38500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54050</v>
      </c>
      <c r="D20" s="52"/>
      <c r="E20" s="63"/>
      <c r="F20" s="49" t="s">
        <v>90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134050</v>
      </c>
      <c r="D22" s="52"/>
      <c r="E22" s="52"/>
      <c r="F22" s="64"/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10000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80275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90275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2350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2350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84</v>
      </c>
      <c r="B37" s="62">
        <v>29000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12225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200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41425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134050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abSelected="1" topLeftCell="A7" workbookViewId="0">
      <selection activeCell="M18" sqref="M18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85</v>
      </c>
      <c r="B16" s="80"/>
      <c r="C16" s="120"/>
      <c r="D16" s="119"/>
      <c r="E16" s="119">
        <f t="shared" ref="E16:E17" si="1">B16+C16</f>
        <v>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/>
      <c r="D17" s="119"/>
      <c r="E17" s="119">
        <f t="shared" si="1"/>
        <v>0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/>
      <c r="D18" s="119"/>
      <c r="E18" s="119">
        <f t="shared" ref="E18" si="2">B18+C18</f>
        <v>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86</v>
      </c>
      <c r="B19" s="83">
        <f>B15+B16+B17+B18</f>
        <v>0</v>
      </c>
      <c r="C19" s="123">
        <f>C16+C17+C18</f>
        <v>0</v>
      </c>
      <c r="D19" s="123"/>
      <c r="E19" s="124">
        <f t="shared" ref="E19" si="3">B19+C19</f>
        <v>0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7" workbookViewId="0">
      <selection activeCell="C45" sqref="C45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07" t="s">
        <v>40</v>
      </c>
      <c r="B5" s="107"/>
      <c r="C5" s="107"/>
      <c r="D5" s="107"/>
    </row>
    <row r="6" spans="1:4" s="67" customFormat="1" x14ac:dyDescent="0.3">
      <c r="A6" s="107" t="s">
        <v>3</v>
      </c>
      <c r="B6" s="107"/>
      <c r="C6" s="107"/>
      <c r="D6" s="107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87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/>
      <c r="D13" s="88"/>
    </row>
    <row r="14" spans="1:4" ht="30" x14ac:dyDescent="0.25">
      <c r="A14" s="90" t="s">
        <v>61</v>
      </c>
      <c r="B14" s="90">
        <v>2</v>
      </c>
      <c r="C14" s="88"/>
      <c r="D14" s="88"/>
    </row>
    <row r="15" spans="1:4" ht="25.5" x14ac:dyDescent="0.25">
      <c r="A15" s="92" t="s">
        <v>62</v>
      </c>
      <c r="B15" s="92"/>
      <c r="C15" s="97">
        <f>C13+C14</f>
        <v>0</v>
      </c>
      <c r="D15" s="97">
        <f>D13+D14</f>
        <v>0</v>
      </c>
    </row>
    <row r="16" spans="1:4" s="76" customFormat="1" x14ac:dyDescent="0.25">
      <c r="A16" s="93" t="s">
        <v>88</v>
      </c>
      <c r="B16" s="93">
        <v>3</v>
      </c>
      <c r="C16" s="88"/>
      <c r="D16" s="88"/>
    </row>
    <row r="17" spans="1:4" s="76" customFormat="1" x14ac:dyDescent="0.25">
      <c r="A17" s="92" t="s">
        <v>63</v>
      </c>
      <c r="B17" s="92"/>
      <c r="C17" s="100">
        <f>C15+C16</f>
        <v>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/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/>
      <c r="D25" s="91"/>
    </row>
    <row r="26" spans="1:4" s="69" customFormat="1" x14ac:dyDescent="0.25">
      <c r="A26" s="90" t="s">
        <v>72</v>
      </c>
      <c r="B26" s="90">
        <v>9</v>
      </c>
      <c r="C26" s="91"/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/>
      <c r="D29" s="99"/>
    </row>
    <row r="30" spans="1:4" x14ac:dyDescent="0.25">
      <c r="A30" s="90" t="s">
        <v>76</v>
      </c>
      <c r="B30" s="90"/>
      <c r="C30" s="95">
        <f>SUM(C25:C29)</f>
        <v>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სამუშაო ფურცლები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2021-07-14T20:05:39Z</dcterms:modified>
</cp:coreProperties>
</file>