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0" yWindow="45" windowWidth="21570" windowHeight="10020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  <sheet name="Sheet1" sheetId="11" r:id="rId5"/>
  </sheets>
  <calcPr calcId="124519"/>
</workbook>
</file>

<file path=xl/calcChain.xml><?xml version="1.0" encoding="utf-8"?>
<calcChain xmlns="http://schemas.openxmlformats.org/spreadsheetml/2006/main">
  <c r="D30" i="10"/>
  <c r="D23"/>
  <c r="D15"/>
  <c r="D17" s="1"/>
  <c r="C30"/>
  <c r="C23"/>
  <c r="C15"/>
  <c r="C17" s="1"/>
  <c r="E18" i="5"/>
  <c r="E17"/>
  <c r="E16"/>
  <c r="C19"/>
  <c r="B19"/>
  <c r="C15"/>
  <c r="B15"/>
  <c r="E14"/>
  <c r="E13"/>
  <c r="F40" i="6"/>
  <c r="F33"/>
  <c r="F29"/>
  <c r="F20"/>
  <c r="F14"/>
  <c r="C40"/>
  <c r="C20"/>
  <c r="I16" i="4"/>
  <c r="I20" s="1"/>
  <c r="I23" s="1"/>
  <c r="I25" s="1"/>
  <c r="F16"/>
  <c r="F20" s="1"/>
  <c r="C31" i="10" l="1"/>
  <c r="C33" s="1"/>
  <c r="E19" i="5"/>
  <c r="D31" i="10"/>
  <c r="D33" s="1"/>
  <c r="E15" i="5"/>
  <c r="F41" i="6"/>
  <c r="F22"/>
  <c r="C14" l="1"/>
  <c r="C33" l="1"/>
  <c r="C29"/>
  <c r="C22"/>
  <c r="F23" i="4"/>
  <c r="F25" s="1"/>
  <c r="C41" i="6" l="1"/>
</calcChain>
</file>

<file path=xl/sharedStrings.xml><?xml version="1.0" encoding="utf-8"?>
<sst xmlns="http://schemas.openxmlformats.org/spreadsheetml/2006/main" count="110" uniqueCount="97">
  <si>
    <t>საწარმო X</t>
  </si>
  <si>
    <t>საწესდებო კაპიტალი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</si>
  <si>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</si>
  <si>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</si>
  <si>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</si>
  <si>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</si>
  <si>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</si>
  <si>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</si>
  <si>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</si>
  <si>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</si>
  <si>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</si>
  <si>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</si>
  <si>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</si>
  <si>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</si>
  <si>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</si>
  <si>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</si>
  <si>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</si>
  <si>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</si>
  <si>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</si>
  <si>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</si>
  <si>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</si>
  <si>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</si>
  <si>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</si>
  <si>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</si>
  <si>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</si>
  <si>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</si>
  <si>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</si>
  <si>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</si>
  <si>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</si>
  <si>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</si>
  <si>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</si>
  <si>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</si>
  <si>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</si>
  <si>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</si>
  <si>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</si>
  <si>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</si>
  <si>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</si>
  <si>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</si>
  <si>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</si>
  <si>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</si>
  <si>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</si>
  <si>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</si>
  <si>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</si>
  <si>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</si>
  <si>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</si>
  <si>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</si>
  <si>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</si>
  <si>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</si>
  <si>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</si>
  <si>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</si>
  <si>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</si>
  <si>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</si>
  <si>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</si>
  <si>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</si>
  <si>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</si>
  <si>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</si>
  <si>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</si>
  <si>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</si>
  <si>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</si>
  <si>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</si>
  <si>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</si>
  <si>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</si>
  <si>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</si>
  <si>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</si>
  <si>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</si>
  <si>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</si>
  <si>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</si>
  <si>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</si>
  <si>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</si>
  <si>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</si>
  <si>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</si>
  <si>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</si>
  <si>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</si>
  <si>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</si>
  <si>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</si>
  <si>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</si>
  <si>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</si>
  <si>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</si>
  <si>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</si>
  <si>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</si>
  <si>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</si>
  <si>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</si>
  <si>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</si>
  <si>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</si>
  <si>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</si>
  <si>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</si>
  <si>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</si>
  <si>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</si>
  <si>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შპს თენგო</t>
  </si>
  <si>
    <t>საქმიანობის ტიპი: ვაჭრობა</t>
  </si>
  <si>
    <t>რეგისტრაციის ადგილი: თელავი</t>
  </si>
  <si>
    <t>მისამართი:ვაჟა ფშაველას 15</t>
  </si>
  <si>
    <t>გაზომვის ერთეული: ლარი</t>
  </si>
  <si>
    <t>წარდგენის თარიღი:31.12.2019</t>
  </si>
  <si>
    <t>თ.შალამბერიძე</t>
  </si>
  <si>
    <t>მისამართი:თე ვაჟა ფშაველას 15ლავი</t>
  </si>
  <si>
    <t>წარდგენის თარიღი:01.01.2019-01.01.2020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</si>
</sst>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C105"/>
  <sheetViews>
    <sheetView tabSelected="1" topLeftCell="A7" workbookViewId="0">
      <selection activeCell="F25" sqref="F25"/>
    </sheetView>
  </sheetViews>
  <sheetFormatPr defaultColWidth="9" defaultRowHeight="1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>
      <c r="A1" s="106" t="s">
        <v>46</v>
      </c>
      <c r="B1" s="106"/>
      <c r="C1" s="106"/>
      <c r="D1" s="106"/>
      <c r="E1" s="106"/>
      <c r="F1" s="106"/>
      <c r="G1" s="106"/>
      <c r="H1" s="106"/>
      <c r="I1" s="10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06" t="s">
        <v>40</v>
      </c>
      <c r="B2" s="106"/>
      <c r="C2" s="106"/>
      <c r="D2" s="106"/>
      <c r="E2" s="106"/>
      <c r="F2" s="106"/>
      <c r="G2" s="106"/>
      <c r="H2" s="106"/>
      <c r="I2" s="106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>
      <c r="A3" s="107" t="s">
        <v>47</v>
      </c>
      <c r="B3" s="107"/>
      <c r="C3" s="107"/>
      <c r="D3" s="107"/>
      <c r="E3" s="107"/>
      <c r="F3" s="107"/>
      <c r="G3" s="107"/>
      <c r="H3" s="107"/>
      <c r="I3" s="10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108" t="s">
        <v>88</v>
      </c>
      <c r="B5" s="108"/>
      <c r="C5" s="108"/>
      <c r="D5" s="108"/>
      <c r="E5" s="108"/>
      <c r="F5" s="108"/>
      <c r="G5" s="108"/>
      <c r="H5" s="108"/>
      <c r="I5" s="10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08" t="s">
        <v>89</v>
      </c>
      <c r="B6" s="108"/>
      <c r="C6" s="108"/>
      <c r="D6" s="108"/>
      <c r="E6" s="108"/>
      <c r="F6" s="108"/>
      <c r="G6" s="108"/>
      <c r="H6" s="108"/>
      <c r="I6" s="10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08" t="s">
        <v>90</v>
      </c>
      <c r="B7" s="108"/>
      <c r="C7" s="108"/>
      <c r="D7" s="108"/>
      <c r="E7" s="108"/>
      <c r="F7" s="108"/>
      <c r="G7" s="108"/>
      <c r="H7" s="108"/>
      <c r="I7" s="10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108" t="s">
        <v>91</v>
      </c>
      <c r="B8" s="108"/>
      <c r="C8" s="108"/>
      <c r="D8" s="108"/>
      <c r="E8" s="108"/>
      <c r="F8" s="108"/>
      <c r="G8" s="108"/>
      <c r="H8" s="108"/>
      <c r="I8" s="10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102" t="s">
        <v>92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102" t="s">
        <v>96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>
      <c r="A12" s="8"/>
      <c r="B12" s="8"/>
      <c r="C12" s="8"/>
      <c r="D12" s="8"/>
      <c r="E12" s="8"/>
      <c r="F12" s="9" t="s">
        <v>48</v>
      </c>
      <c r="G12" s="8"/>
      <c r="H12" s="34"/>
      <c r="I12" s="9" t="s">
        <v>49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13" t="s">
        <v>4</v>
      </c>
      <c r="B14" s="11"/>
      <c r="C14" s="11"/>
      <c r="D14" s="11"/>
      <c r="E14" s="11"/>
      <c r="F14" s="12">
        <v>56000</v>
      </c>
      <c r="G14" s="11"/>
      <c r="H14" s="12"/>
      <c r="I14" s="12"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09" t="s">
        <v>5</v>
      </c>
      <c r="B15" s="109"/>
      <c r="C15" s="109"/>
      <c r="D15" s="11"/>
      <c r="E15" s="11"/>
      <c r="F15" s="12">
        <v>-42000</v>
      </c>
      <c r="G15" s="11"/>
      <c r="H15" s="12"/>
      <c r="I15" s="12"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110" t="s">
        <v>6</v>
      </c>
      <c r="B16" s="110"/>
      <c r="C16" s="110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>
      <c r="A17" s="82" t="s">
        <v>80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>
      <c r="A18" s="82" t="s">
        <v>81</v>
      </c>
      <c r="B18" s="78"/>
      <c r="C18" s="78"/>
      <c r="D18" s="77"/>
      <c r="E18" s="77"/>
      <c r="F18" s="41">
        <v>-400</v>
      </c>
      <c r="G18" s="14"/>
      <c r="H18" s="12"/>
      <c r="I18" s="41">
        <v>0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>
      <c r="A19" s="109" t="s">
        <v>7</v>
      </c>
      <c r="B19" s="109"/>
      <c r="C19" s="109"/>
      <c r="D19" s="13"/>
      <c r="E19" s="13"/>
      <c r="F19" s="15">
        <v>-1403</v>
      </c>
      <c r="G19" s="13"/>
      <c r="H19" s="12"/>
      <c r="I19" s="15"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>
      <c r="A20" s="111" t="s">
        <v>8</v>
      </c>
      <c r="B20" s="111"/>
      <c r="C20" s="111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>
      <c r="A21" s="109"/>
      <c r="B21" s="109"/>
      <c r="C21" s="109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>
      <c r="A22" s="109" t="s">
        <v>38</v>
      </c>
      <c r="B22" s="109"/>
      <c r="C22" s="109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>
      <c r="A23" s="112" t="s">
        <v>50</v>
      </c>
      <c r="B23" s="112"/>
      <c r="C23" s="112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>
      <c r="A24" s="114" t="s">
        <v>9</v>
      </c>
      <c r="B24" s="114"/>
      <c r="C24" s="114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>
      <c r="A25" s="112" t="s">
        <v>51</v>
      </c>
      <c r="B25" s="112"/>
      <c r="C25" s="112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>
      <c r="A29" s="113" t="s">
        <v>10</v>
      </c>
      <c r="B29" s="113"/>
      <c r="C29" s="113"/>
      <c r="D29" s="28"/>
      <c r="E29" s="28" t="s">
        <v>94</v>
      </c>
      <c r="F29" s="103"/>
      <c r="G29" s="103"/>
      <c r="H29" s="103"/>
      <c r="I29" s="10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>
      <c r="A32" s="29"/>
      <c r="B32" s="103"/>
      <c r="C32" s="103"/>
      <c r="D32" s="7"/>
      <c r="E32" s="7"/>
      <c r="F32" s="104"/>
      <c r="G32" s="104"/>
      <c r="H32" s="104"/>
      <c r="I32" s="10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>
      <c r="A34" s="29"/>
      <c r="B34" s="10"/>
      <c r="C34" s="6"/>
      <c r="D34" s="28"/>
      <c r="E34" s="28"/>
      <c r="F34" s="103"/>
      <c r="G34" s="103"/>
      <c r="H34" s="103"/>
      <c r="I34" s="10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2"/>
      <c r="B37" s="2"/>
      <c r="C37" s="2"/>
      <c r="D37" s="105"/>
      <c r="E37" s="10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BW539"/>
  <sheetViews>
    <sheetView topLeftCell="A10" workbookViewId="0">
      <selection activeCell="C20" sqref="C20"/>
    </sheetView>
  </sheetViews>
  <sheetFormatPr defaultColWidth="9" defaultRowHeight="1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>
      <c r="A1" s="117" t="s">
        <v>55</v>
      </c>
      <c r="B1" s="117"/>
      <c r="C1" s="117"/>
      <c r="D1" s="117"/>
      <c r="E1" s="117"/>
      <c r="F1" s="117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>
      <c r="A3" s="118" t="s">
        <v>52</v>
      </c>
      <c r="B3" s="118"/>
      <c r="C3" s="118"/>
      <c r="D3" s="118"/>
      <c r="E3" s="118"/>
      <c r="F3" s="118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>
      <c r="A4" s="119" t="s">
        <v>88</v>
      </c>
      <c r="B4" s="119"/>
      <c r="C4" s="119"/>
      <c r="D4" s="119"/>
      <c r="E4" s="119"/>
      <c r="F4" s="119"/>
      <c r="G4" s="119"/>
      <c r="H4" s="119"/>
      <c r="I4" s="119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>
      <c r="A5" s="108" t="s">
        <v>89</v>
      </c>
      <c r="B5" s="108"/>
      <c r="C5" s="108"/>
      <c r="D5" s="108"/>
      <c r="E5" s="108"/>
      <c r="F5" s="108"/>
      <c r="G5" s="108"/>
      <c r="H5" s="108"/>
      <c r="I5" s="108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>
      <c r="A6" s="108" t="s">
        <v>95</v>
      </c>
      <c r="B6" s="108"/>
      <c r="C6" s="108"/>
      <c r="D6" s="108"/>
      <c r="E6" s="108"/>
      <c r="F6" s="108"/>
      <c r="G6" s="108"/>
      <c r="H6" s="108"/>
      <c r="I6" s="10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>
      <c r="A7" s="102" t="s">
        <v>92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>
      <c r="A8" s="102" t="s">
        <v>93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>
      <c r="A10" s="46" t="s">
        <v>11</v>
      </c>
      <c r="B10" s="115" t="s">
        <v>53</v>
      </c>
      <c r="C10" s="115"/>
      <c r="D10" s="46"/>
      <c r="E10" s="115" t="s">
        <v>54</v>
      </c>
      <c r="F10" s="115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>
      <c r="A12" s="46" t="s">
        <v>12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>
      <c r="A13" s="47" t="s">
        <v>13</v>
      </c>
      <c r="B13" s="61">
        <v>10817</v>
      </c>
      <c r="C13" s="47"/>
      <c r="D13" s="47"/>
      <c r="E13" s="61">
        <v>0</v>
      </c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>
      <c r="A14" s="46" t="s">
        <v>14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>
      <c r="A16" s="46" t="s">
        <v>15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>
      <c r="A17" s="50" t="s">
        <v>16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>
      <c r="A18" s="50" t="s">
        <v>82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>
      <c r="A19" s="47" t="s">
        <v>17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>
      <c r="A20" s="52" t="s">
        <v>18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>
      <c r="A22" s="52" t="s">
        <v>19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>
      <c r="A24" s="53" t="s">
        <v>20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>
      <c r="A26" s="54" t="s">
        <v>21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>
      <c r="A27" s="55" t="s">
        <v>22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>
      <c r="A28" s="55" t="s">
        <v>23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>
      <c r="A29" s="54" t="s">
        <v>24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>
      <c r="A31" s="54" t="s">
        <v>25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>
      <c r="A32" s="55" t="s">
        <v>26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>
      <c r="A33" s="54" t="s">
        <v>27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>
      <c r="A35" s="54" t="s">
        <v>28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>
      <c r="A36" s="55" t="s">
        <v>42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>
      <c r="A37" s="55" t="s">
        <v>83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>
      <c r="A38" s="55" t="s">
        <v>29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>
      <c r="A39" s="55" t="s">
        <v>43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>
      <c r="A40" s="58" t="s">
        <v>30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>
      <c r="A41" s="52" t="s">
        <v>31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>
      <c r="A44" s="60" t="s">
        <v>10</v>
      </c>
      <c r="B44" s="116" t="s">
        <v>94</v>
      </c>
      <c r="C44" s="116"/>
      <c r="D44" s="116"/>
      <c r="E44" s="116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R70"/>
  <sheetViews>
    <sheetView topLeftCell="A10" workbookViewId="0">
      <selection activeCell="L18" sqref="L18"/>
    </sheetView>
  </sheetViews>
  <sheetFormatPr defaultColWidth="9" defaultRowHeight="1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44" ht="15.75" customHeight="1">
      <c r="A2" s="127" t="s">
        <v>45</v>
      </c>
      <c r="B2" s="127"/>
      <c r="C2" s="127"/>
      <c r="D2" s="127"/>
      <c r="E2" s="127"/>
      <c r="F2" s="127"/>
      <c r="G2" s="127"/>
      <c r="H2" s="127"/>
      <c r="I2" s="127"/>
      <c r="J2" s="12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>
      <c r="A3" s="127" t="s">
        <v>76</v>
      </c>
      <c r="B3" s="127"/>
      <c r="C3" s="127"/>
      <c r="D3" s="127"/>
      <c r="E3" s="127"/>
      <c r="F3" s="127"/>
      <c r="G3" s="127"/>
      <c r="H3" s="127"/>
      <c r="I3" s="127"/>
      <c r="J3" s="12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>
      <c r="A4" s="122" t="s">
        <v>41</v>
      </c>
      <c r="B4" s="122"/>
      <c r="C4" s="122"/>
      <c r="D4" s="122"/>
      <c r="E4" s="122"/>
      <c r="F4" s="122"/>
      <c r="G4" s="122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>
      <c r="A5" s="122" t="s">
        <v>79</v>
      </c>
      <c r="B5" s="122"/>
      <c r="C5" s="122"/>
      <c r="D5" s="122"/>
      <c r="E5" s="122"/>
      <c r="F5" s="122"/>
      <c r="G5" s="122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>
      <c r="A6" s="122" t="s">
        <v>2</v>
      </c>
      <c r="B6" s="122"/>
      <c r="C6" s="122"/>
      <c r="D6" s="122"/>
      <c r="E6" s="122"/>
      <c r="F6" s="122"/>
      <c r="G6" s="122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>
      <c r="A7" s="122" t="s">
        <v>39</v>
      </c>
      <c r="B7" s="122"/>
      <c r="C7" s="122"/>
      <c r="D7" s="122"/>
      <c r="E7" s="122"/>
      <c r="F7" s="122"/>
      <c r="G7" s="122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>
      <c r="A8" s="122" t="s">
        <v>3</v>
      </c>
      <c r="B8" s="122"/>
      <c r="C8" s="122"/>
      <c r="D8" s="122"/>
      <c r="E8" s="122"/>
      <c r="F8" s="122"/>
      <c r="G8" s="122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>
      <c r="A10" s="120"/>
      <c r="B10" s="123" t="s">
        <v>1</v>
      </c>
      <c r="C10" s="123" t="s">
        <v>32</v>
      </c>
      <c r="D10" s="123"/>
      <c r="E10" s="123" t="s">
        <v>33</v>
      </c>
      <c r="F10" s="123"/>
      <c r="G10" s="120"/>
      <c r="H10" s="120"/>
      <c r="I10" s="120"/>
      <c r="J10" s="12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>
      <c r="A11" s="120"/>
      <c r="B11" s="123"/>
      <c r="C11" s="123"/>
      <c r="D11" s="123"/>
      <c r="E11" s="123"/>
      <c r="F11" s="123"/>
      <c r="G11" s="120"/>
      <c r="H11" s="120"/>
      <c r="I11" s="120"/>
      <c r="J11" s="12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>
      <c r="A12" s="120"/>
      <c r="B12" s="123"/>
      <c r="C12" s="123"/>
      <c r="D12" s="123"/>
      <c r="E12" s="123"/>
      <c r="F12" s="123"/>
      <c r="G12" s="120"/>
      <c r="H12" s="120"/>
      <c r="I12" s="120"/>
      <c r="J12" s="12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>
      <c r="A13" s="5" t="s">
        <v>77</v>
      </c>
      <c r="B13" s="84">
        <v>0</v>
      </c>
      <c r="C13" s="125">
        <v>0</v>
      </c>
      <c r="D13" s="125"/>
      <c r="E13" s="125">
        <f>B13+C13</f>
        <v>0</v>
      </c>
      <c r="F13" s="125"/>
      <c r="G13" s="120"/>
      <c r="H13" s="120"/>
      <c r="I13" s="120"/>
      <c r="J13" s="12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>
      <c r="A14" s="5" t="s">
        <v>34</v>
      </c>
      <c r="B14" s="80">
        <v>0</v>
      </c>
      <c r="C14" s="121">
        <v>0</v>
      </c>
      <c r="D14" s="120"/>
      <c r="E14" s="120">
        <f t="shared" ref="E14:E15" si="0">B14+C14</f>
        <v>0</v>
      </c>
      <c r="F14" s="120"/>
      <c r="G14" s="120"/>
      <c r="H14" s="120"/>
      <c r="I14" s="120"/>
      <c r="J14" s="12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>
      <c r="A15" s="5" t="s">
        <v>78</v>
      </c>
      <c r="B15" s="84">
        <f>B13+B14</f>
        <v>0</v>
      </c>
      <c r="C15" s="124">
        <f>C13+C14</f>
        <v>0</v>
      </c>
      <c r="D15" s="125"/>
      <c r="E15" s="125">
        <f t="shared" si="0"/>
        <v>0</v>
      </c>
      <c r="F15" s="125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>
      <c r="A16" s="5" t="s">
        <v>84</v>
      </c>
      <c r="B16" s="80">
        <v>50000</v>
      </c>
      <c r="C16" s="121"/>
      <c r="D16" s="120"/>
      <c r="E16" s="120">
        <f t="shared" ref="E16:E17" si="1">B16+C16</f>
        <v>50000</v>
      </c>
      <c r="F16" s="120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>
      <c r="A17" s="5" t="s">
        <v>34</v>
      </c>
      <c r="B17" s="80"/>
      <c r="C17" s="121">
        <v>9897</v>
      </c>
      <c r="D17" s="120"/>
      <c r="E17" s="120">
        <f t="shared" si="1"/>
        <v>9897</v>
      </c>
      <c r="F17" s="120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>
      <c r="A18" s="5" t="s">
        <v>44</v>
      </c>
      <c r="B18" s="80"/>
      <c r="C18" s="121">
        <v>-1000</v>
      </c>
      <c r="D18" s="120"/>
      <c r="E18" s="120">
        <f t="shared" ref="E18" si="2">B18+C18</f>
        <v>-1000</v>
      </c>
      <c r="F18" s="120"/>
      <c r="G18" s="120"/>
      <c r="H18" s="120"/>
      <c r="I18" s="120"/>
      <c r="J18" s="12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>
      <c r="A19" s="5" t="s">
        <v>85</v>
      </c>
      <c r="B19" s="83">
        <f>B15+B16+B17+B18</f>
        <v>50000</v>
      </c>
      <c r="C19" s="124">
        <f>C16+C17+C18</f>
        <v>8897</v>
      </c>
      <c r="D19" s="124"/>
      <c r="E19" s="125">
        <f t="shared" ref="E19" si="3">B19+C19</f>
        <v>58897</v>
      </c>
      <c r="F19" s="125"/>
      <c r="G19" s="120"/>
      <c r="H19" s="120"/>
      <c r="I19" s="120"/>
      <c r="J19" s="12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>
      <c r="A20" s="5"/>
      <c r="B20" s="4"/>
      <c r="C20" s="120"/>
      <c r="D20" s="120"/>
      <c r="E20" s="120"/>
      <c r="F20" s="120"/>
      <c r="G20" s="120"/>
      <c r="H20" s="120"/>
      <c r="I20" s="120"/>
      <c r="J20" s="120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>
      <c r="A21" s="5"/>
      <c r="B21" s="4"/>
      <c r="C21" s="120"/>
      <c r="D21" s="120"/>
      <c r="E21" s="120"/>
      <c r="F21" s="120"/>
      <c r="G21" s="120"/>
      <c r="H21" s="120"/>
      <c r="I21" s="120"/>
      <c r="J21" s="120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>
      <c r="A22" s="5"/>
      <c r="B22" s="4"/>
      <c r="C22" s="120"/>
      <c r="D22" s="120"/>
      <c r="E22" s="120"/>
      <c r="F22" s="120"/>
      <c r="G22" s="120"/>
      <c r="H22" s="120"/>
      <c r="I22" s="120"/>
      <c r="J22" s="120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>
      <c r="A23" s="5"/>
      <c r="B23" s="4"/>
      <c r="C23" s="120"/>
      <c r="D23" s="120"/>
      <c r="E23" s="120"/>
      <c r="F23" s="120"/>
      <c r="G23" s="120"/>
      <c r="H23" s="120"/>
      <c r="I23" s="120"/>
      <c r="J23" s="120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>
      <c r="A24" s="5"/>
      <c r="B24" s="4"/>
      <c r="C24" s="120"/>
      <c r="D24" s="120"/>
      <c r="E24" s="120"/>
      <c r="F24" s="120"/>
      <c r="G24" s="120"/>
      <c r="H24" s="120"/>
      <c r="I24" s="120"/>
      <c r="J24" s="120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>
      <c r="A25" s="5"/>
      <c r="B25" s="4"/>
      <c r="C25" s="120"/>
      <c r="D25" s="120"/>
      <c r="E25" s="120"/>
      <c r="F25" s="120"/>
      <c r="G25" s="120"/>
      <c r="H25" s="120"/>
      <c r="I25" s="120"/>
      <c r="J25" s="12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>
      <c r="A26" s="5"/>
      <c r="B26" s="4"/>
      <c r="C26" s="120"/>
      <c r="D26" s="120"/>
      <c r="E26" s="120"/>
      <c r="F26" s="120"/>
      <c r="G26" s="120"/>
      <c r="H26" s="120"/>
      <c r="I26" s="120"/>
      <c r="J26" s="12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>
      <c r="A27" s="5"/>
      <c r="B27" s="4"/>
      <c r="C27" s="120"/>
      <c r="D27" s="120"/>
      <c r="E27" s="120"/>
      <c r="F27" s="120"/>
      <c r="G27" s="120"/>
      <c r="H27" s="120"/>
      <c r="I27" s="120"/>
      <c r="J27" s="12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>
      <c r="A28" s="5"/>
      <c r="B28" s="4"/>
      <c r="C28" s="120"/>
      <c r="D28" s="120"/>
      <c r="E28" s="120"/>
      <c r="F28" s="120"/>
      <c r="G28" s="120"/>
      <c r="H28" s="120"/>
      <c r="I28" s="120"/>
      <c r="J28" s="12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>
      <c r="A29" s="5"/>
      <c r="B29" s="4"/>
      <c r="C29" s="120"/>
      <c r="D29" s="120"/>
      <c r="E29" s="120"/>
      <c r="F29" s="120"/>
      <c r="G29" s="120"/>
      <c r="H29" s="120"/>
      <c r="I29" s="120"/>
      <c r="J29" s="12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>
      <c r="A30" s="5"/>
      <c r="B30" s="4"/>
      <c r="C30" s="120"/>
      <c r="D30" s="120"/>
      <c r="E30" s="120"/>
      <c r="F30" s="120"/>
      <c r="G30" s="120"/>
      <c r="H30" s="120"/>
      <c r="I30" s="120"/>
      <c r="J30" s="12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>
      <c r="A31" s="4"/>
      <c r="B31" s="4"/>
      <c r="C31" s="120"/>
      <c r="D31" s="120"/>
      <c r="E31" s="120"/>
      <c r="F31" s="120"/>
      <c r="G31" s="120"/>
      <c r="H31" s="120"/>
      <c r="I31" s="120"/>
      <c r="J31" s="12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>
      <c r="A32" s="4"/>
      <c r="B32" s="4"/>
      <c r="C32" s="120"/>
      <c r="D32" s="120"/>
      <c r="E32" s="120"/>
      <c r="F32" s="120"/>
      <c r="G32" s="120"/>
      <c r="H32" s="120"/>
      <c r="I32" s="120"/>
      <c r="J32" s="12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>
      <c r="A33" s="4"/>
      <c r="B33" s="4"/>
      <c r="C33" s="120"/>
      <c r="D33" s="120"/>
      <c r="E33" s="120"/>
      <c r="F33" s="120"/>
      <c r="G33" s="120"/>
      <c r="H33" s="120"/>
      <c r="I33" s="120"/>
      <c r="J33" s="12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>
      <c r="A34" s="4"/>
      <c r="B34" s="4"/>
      <c r="C34" s="120"/>
      <c r="D34" s="120"/>
      <c r="E34" s="120"/>
      <c r="F34" s="120"/>
      <c r="G34" s="120"/>
      <c r="H34" s="120"/>
      <c r="I34" s="120"/>
      <c r="J34" s="12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>
      <c r="A35" s="4"/>
      <c r="B35" s="4"/>
      <c r="C35" s="120"/>
      <c r="D35" s="120"/>
      <c r="E35" s="120"/>
      <c r="F35" s="120"/>
      <c r="G35" s="120"/>
      <c r="H35" s="120"/>
      <c r="I35" s="120"/>
      <c r="J35" s="12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I30:J30"/>
    <mergeCell ref="I23:J23"/>
    <mergeCell ref="I24:J24"/>
    <mergeCell ref="I25:J25"/>
    <mergeCell ref="I26:J26"/>
    <mergeCell ref="I27:J27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I32:J32"/>
    <mergeCell ref="I28:J28"/>
    <mergeCell ref="I29:J29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D49"/>
  <sheetViews>
    <sheetView topLeftCell="A16" workbookViewId="0">
      <selection activeCell="C30" sqref="C30"/>
    </sheetView>
  </sheetViews>
  <sheetFormatPr defaultColWidth="9.140625" defaultRowHeight="1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>
      <c r="A1" s="128" t="s">
        <v>56</v>
      </c>
      <c r="B1" s="128"/>
      <c r="C1" s="128"/>
      <c r="D1" s="128"/>
    </row>
    <row r="2" spans="1:4" ht="18">
      <c r="A2" s="128" t="s">
        <v>57</v>
      </c>
      <c r="B2" s="128"/>
      <c r="C2" s="128"/>
      <c r="D2" s="128"/>
    </row>
    <row r="3" spans="1:4" s="69" customFormat="1">
      <c r="A3" s="129"/>
      <c r="B3" s="129"/>
      <c r="C3" s="129"/>
      <c r="D3" s="129"/>
    </row>
    <row r="4" spans="1:4">
      <c r="A4" s="119" t="s">
        <v>88</v>
      </c>
      <c r="B4" s="119"/>
      <c r="C4" s="119"/>
      <c r="D4" s="119"/>
    </row>
    <row r="5" spans="1:4" s="67" customFormat="1">
      <c r="A5" s="108" t="s">
        <v>89</v>
      </c>
      <c r="B5" s="108"/>
      <c r="C5" s="108"/>
      <c r="D5" s="108"/>
    </row>
    <row r="6" spans="1:4" s="67" customFormat="1">
      <c r="A6" s="108" t="s">
        <v>91</v>
      </c>
      <c r="B6" s="108"/>
      <c r="C6" s="108"/>
      <c r="D6" s="108"/>
    </row>
    <row r="7" spans="1:4" ht="17.45" customHeight="1">
      <c r="A7" s="102" t="s">
        <v>92</v>
      </c>
      <c r="B7" s="79"/>
      <c r="C7" s="73"/>
      <c r="D7" s="73"/>
    </row>
    <row r="8" spans="1:4" ht="15.75" customHeight="1">
      <c r="A8" s="102" t="s">
        <v>96</v>
      </c>
      <c r="B8" s="79"/>
      <c r="C8" s="73"/>
      <c r="D8" s="73"/>
    </row>
    <row r="9" spans="1:4">
      <c r="A9" s="67"/>
      <c r="C9" s="67"/>
      <c r="D9" s="67"/>
    </row>
    <row r="10" spans="1:4">
      <c r="A10" s="67"/>
      <c r="C10" s="67"/>
      <c r="D10" s="67"/>
    </row>
    <row r="11" spans="1:4" ht="30">
      <c r="A11" s="85"/>
      <c r="B11" s="85" t="s">
        <v>86</v>
      </c>
      <c r="C11" s="86" t="s">
        <v>48</v>
      </c>
      <c r="D11" s="86" t="s">
        <v>49</v>
      </c>
    </row>
    <row r="12" spans="1:4">
      <c r="A12" s="87" t="s">
        <v>35</v>
      </c>
      <c r="B12" s="87"/>
      <c r="C12" s="88"/>
      <c r="D12" s="88"/>
    </row>
    <row r="13" spans="1:4">
      <c r="A13" s="89" t="s">
        <v>58</v>
      </c>
      <c r="B13" s="89">
        <v>1</v>
      </c>
      <c r="C13" s="88">
        <v>50000</v>
      </c>
      <c r="D13" s="88"/>
    </row>
    <row r="14" spans="1:4" ht="30">
      <c r="A14" s="90" t="s">
        <v>59</v>
      </c>
      <c r="B14" s="90">
        <v>2</v>
      </c>
      <c r="C14" s="88">
        <v>-53960</v>
      </c>
      <c r="D14" s="88"/>
    </row>
    <row r="15" spans="1:4" ht="25.5">
      <c r="A15" s="92" t="s">
        <v>60</v>
      </c>
      <c r="B15" s="92"/>
      <c r="C15" s="97">
        <f>C13+C14</f>
        <v>-3960</v>
      </c>
      <c r="D15" s="97">
        <f>D13+D14</f>
        <v>0</v>
      </c>
    </row>
    <row r="16" spans="1:4" s="76" customFormat="1">
      <c r="A16" s="93" t="s">
        <v>87</v>
      </c>
      <c r="B16" s="93">
        <v>3</v>
      </c>
      <c r="C16" s="88">
        <v>-290</v>
      </c>
      <c r="D16" s="88"/>
    </row>
    <row r="17" spans="1:4" s="76" customFormat="1">
      <c r="A17" s="92" t="s">
        <v>61</v>
      </c>
      <c r="B17" s="92"/>
      <c r="C17" s="100">
        <f>C15+C16</f>
        <v>-4250</v>
      </c>
      <c r="D17" s="100">
        <f>D15+D16</f>
        <v>0</v>
      </c>
    </row>
    <row r="18" spans="1:4" s="69" customFormat="1">
      <c r="A18" s="87" t="s">
        <v>62</v>
      </c>
      <c r="B18" s="87"/>
      <c r="C18" s="94"/>
      <c r="D18" s="94"/>
    </row>
    <row r="19" spans="1:4" s="69" customFormat="1" ht="30">
      <c r="A19" s="90" t="s">
        <v>63</v>
      </c>
      <c r="B19" s="90">
        <v>4</v>
      </c>
      <c r="C19" s="91"/>
      <c r="D19" s="91"/>
    </row>
    <row r="20" spans="1:4" s="76" customFormat="1" ht="30">
      <c r="A20" s="90" t="s">
        <v>64</v>
      </c>
      <c r="B20" s="90">
        <v>5</v>
      </c>
      <c r="C20" s="91"/>
      <c r="D20" s="91"/>
    </row>
    <row r="21" spans="1:4" s="76" customFormat="1">
      <c r="A21" s="90" t="s">
        <v>65</v>
      </c>
      <c r="B21" s="90">
        <v>6</v>
      </c>
      <c r="C21" s="91"/>
      <c r="D21" s="91"/>
    </row>
    <row r="22" spans="1:4" s="76" customFormat="1">
      <c r="A22" s="90" t="s">
        <v>66</v>
      </c>
      <c r="B22" s="90">
        <v>7</v>
      </c>
      <c r="C22" s="91"/>
      <c r="D22" s="91"/>
    </row>
    <row r="23" spans="1:4" s="76" customFormat="1" ht="25.5">
      <c r="A23" s="92" t="s">
        <v>67</v>
      </c>
      <c r="B23" s="92"/>
      <c r="C23" s="101">
        <f>C19</f>
        <v>0</v>
      </c>
      <c r="D23" s="101">
        <f>D19</f>
        <v>0</v>
      </c>
    </row>
    <row r="24" spans="1:4" s="76" customFormat="1">
      <c r="A24" s="87" t="s">
        <v>68</v>
      </c>
      <c r="B24" s="87"/>
      <c r="C24" s="91"/>
      <c r="D24" s="91"/>
    </row>
    <row r="25" spans="1:4" s="76" customFormat="1">
      <c r="A25" s="90" t="s">
        <v>69</v>
      </c>
      <c r="B25" s="90">
        <v>8</v>
      </c>
      <c r="C25" s="91">
        <v>50000</v>
      </c>
      <c r="D25" s="91"/>
    </row>
    <row r="26" spans="1:4" s="69" customFormat="1">
      <c r="A26" s="90" t="s">
        <v>70</v>
      </c>
      <c r="B26" s="90">
        <v>9</v>
      </c>
      <c r="C26" s="91">
        <v>60000</v>
      </c>
      <c r="D26" s="91"/>
    </row>
    <row r="27" spans="1:4" s="69" customFormat="1" ht="15.6" customHeight="1">
      <c r="A27" s="89" t="s">
        <v>71</v>
      </c>
      <c r="B27" s="89">
        <v>10</v>
      </c>
      <c r="C27" s="94"/>
      <c r="D27" s="94"/>
    </row>
    <row r="28" spans="1:4" s="76" customFormat="1" ht="15.6" customHeight="1">
      <c r="A28" s="89" t="s">
        <v>72</v>
      </c>
      <c r="B28" s="89">
        <v>11</v>
      </c>
      <c r="C28" s="94"/>
      <c r="D28" s="94"/>
    </row>
    <row r="29" spans="1:4" s="76" customFormat="1" ht="15.6" customHeight="1">
      <c r="A29" s="89" t="s">
        <v>73</v>
      </c>
      <c r="B29" s="89">
        <v>12</v>
      </c>
      <c r="C29" s="99">
        <v>-950</v>
      </c>
      <c r="D29" s="99"/>
    </row>
    <row r="30" spans="1:4">
      <c r="A30" s="90" t="s">
        <v>74</v>
      </c>
      <c r="B30" s="90"/>
      <c r="C30" s="95">
        <f>SUM(C25:C29)</f>
        <v>109050</v>
      </c>
      <c r="D30" s="95">
        <f>SUM(D25:D29)</f>
        <v>0</v>
      </c>
    </row>
    <row r="31" spans="1:4" ht="25.5">
      <c r="A31" s="92" t="s">
        <v>75</v>
      </c>
      <c r="B31" s="92"/>
      <c r="C31" s="95">
        <f>C17+C23+C30</f>
        <v>104800</v>
      </c>
      <c r="D31" s="95">
        <f>D17+D23+D30</f>
        <v>0</v>
      </c>
    </row>
    <row r="32" spans="1:4">
      <c r="A32" s="96" t="s">
        <v>36</v>
      </c>
      <c r="B32" s="96"/>
      <c r="C32" s="94">
        <v>0</v>
      </c>
      <c r="D32" s="94">
        <v>0</v>
      </c>
    </row>
    <row r="33" spans="1:4">
      <c r="A33" s="96" t="s">
        <v>37</v>
      </c>
      <c r="B33" s="96"/>
      <c r="C33" s="95">
        <f>C32+C31</f>
        <v>104800</v>
      </c>
      <c r="D33" s="95">
        <f>D32+D31</f>
        <v>0</v>
      </c>
    </row>
    <row r="34" spans="1:4">
      <c r="A34" s="66"/>
      <c r="B34" s="66"/>
    </row>
    <row r="35" spans="1:4">
      <c r="A35" s="66"/>
      <c r="B35" s="66"/>
    </row>
    <row r="36" spans="1:4">
      <c r="A36" s="66"/>
      <c r="B36" s="66"/>
    </row>
    <row r="37" spans="1:4">
      <c r="A37" s="66"/>
      <c r="B37" s="66"/>
    </row>
    <row r="38" spans="1:4">
      <c r="A38" s="66"/>
    </row>
    <row r="39" spans="1:4">
      <c r="A39" s="66"/>
    </row>
    <row r="40" spans="1:4">
      <c r="A40" s="98"/>
    </row>
    <row r="41" spans="1:4">
      <c r="A41" s="66"/>
    </row>
    <row r="42" spans="1:4">
      <c r="A42" s="66"/>
    </row>
    <row r="43" spans="1:4">
      <c r="A43" s="66"/>
    </row>
    <row r="44" spans="1:4">
      <c r="A44" s="66"/>
    </row>
    <row r="45" spans="1:4">
      <c r="A45" s="66"/>
    </row>
    <row r="46" spans="1:4">
      <c r="A46" s="66"/>
    </row>
    <row r="47" spans="1:4">
      <c r="A47" s="66"/>
    </row>
    <row r="48" spans="1:4">
      <c r="A48" s="66"/>
    </row>
    <row r="49" spans="1:1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2020-03-29T12:50:00Z</dcterms:modified>
</cp:coreProperties>
</file>