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6"/>
  <workbookPr filterPrivacy="1" defaultThemeVersion="124226"/>
  <xr:revisionPtr revIDLastSave="0" documentId="8_{8F1E13B7-D05A-7044-8D28-B1EB22BB9789}" xr6:coauthVersionLast="47" xr6:coauthVersionMax="47" xr10:uidLastSave="{00000000-0000-0000-0000-000000000000}"/>
  <bookViews>
    <workbookView xWindow="0" yWindow="1164" windowWidth="16200" windowHeight="10476" activeTab="6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20" l="1"/>
  <c r="E63" i="20"/>
  <c r="E72" i="20"/>
  <c r="E73" i="20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/>
  <c r="C8" i="20"/>
  <c r="D11" i="12"/>
  <c r="D14" i="12"/>
  <c r="E21" i="6"/>
  <c r="E12" i="6"/>
  <c r="C16" i="6"/>
  <c r="C12" i="6"/>
  <c r="E31" i="3"/>
  <c r="D31" i="3"/>
  <c r="F54" i="19"/>
  <c r="E54" i="19"/>
  <c r="E22" i="6"/>
  <c r="C22" i="6"/>
  <c r="D16" i="12"/>
  <c r="F8" i="17"/>
  <c r="H8" i="17"/>
  <c r="F9" i="17"/>
  <c r="H9" i="17"/>
  <c r="I9" i="17"/>
  <c r="F10" i="17"/>
  <c r="H10" i="17"/>
  <c r="I10" i="17"/>
  <c r="G11" i="17"/>
  <c r="E11" i="17"/>
  <c r="F7" i="17"/>
  <c r="H7" i="17"/>
  <c r="I7" i="17"/>
  <c r="I8" i="17"/>
  <c r="I11" i="17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<sst xmlns="http://schemas.openxmlformats.org/spreadsheetml/2006/main" count="370" uniqueCount="190">
  <si>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</si>
  <si>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</si>
  <si>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</si>
  <si>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</si>
  <si>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</si>
  <si>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</si>
  <si>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</si>
  <si>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</si>
  <si>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</si>
  <si>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</si>
  <si>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</si>
  <si>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</si>
  <si>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</si>
  <si>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</si>
  <si>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</si>
  <si>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</si>
  <si>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</si>
  <si>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</si>
  <si>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</si>
  <si>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</si>
  <si>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</si>
  <si>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</si>
  <si>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</si>
  <si>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</si>
  <si>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</si>
  <si>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</si>
  <si>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</si>
  <si>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</si>
  <si>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</si>
  <si>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</si>
  <si>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</si>
  <si>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</si>
  <si>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</si>
  <si>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</si>
  <si>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</si>
  <si>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</si>
  <si>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</si>
  <si>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</si>
  <si>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</si>
  <si>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</si>
  <si>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</si>
  <si>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</si>
  <si>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</si>
  <si>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</si>
  <si>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</si>
  <si>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</si>
  <si>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</si>
  <si>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</si>
  <si>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</si>
  <si>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</si>
  <si>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</si>
  <si>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</si>
  <si>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</si>
  <si>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</si>
  <si>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</si>
  <si>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</si>
  <si>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</si>
  <si>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</si>
  <si>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</si>
  <si>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</si>
  <si>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</si>
  <si>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</si>
  <si>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</si>
  <si>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</si>
  <si>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</si>
  <si>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</si>
  <si>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</si>
  <si>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</si>
  <si>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</si>
  <si>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</si>
  <si>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</si>
  <si>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</si>
  <si>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</si>
  <si>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</si>
  <si>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</si>
  <si>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</si>
  <si>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</si>
  <si>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</si>
  <si>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</si>
  <si>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</si>
  <si>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</si>
  <si>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</si>
  <si>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</si>
  <si>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</si>
  <si>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</si>
  <si>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</si>
  <si>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</si>
  <si>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</si>
  <si>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</si>
  <si>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</si>
  <si>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</si>
  <si>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</si>
  <si>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</si>
  <si>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</si>
  <si>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</si>
  <si>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</si>
  <si>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</si>
  <si>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</si>
  <si>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</si>
  <si>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</si>
  <si>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</si>
  <si>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</si>
  <si>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</si>
  <si>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</si>
  <si>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</si>
  <si>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</si>
  <si>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</si>
  <si>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</si>
  <si>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</si>
  <si>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</si>
  <si>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</si>
  <si>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</si>
  <si>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</si>
  <si>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</si>
  <si>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</si>
  <si>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</si>
  <si>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</si>
  <si>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</si>
  <si>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</si>
  <si>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</si>
  <si>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</si>
  <si>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</si>
  <si>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</si>
  <si>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</si>
  <si>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</si>
  <si>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</si>
  <si>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</si>
  <si>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</si>
  <si>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</si>
  <si>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</si>
  <si>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</si>
  <si>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</si>
  <si>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</si>
  <si>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</si>
  <si>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</si>
  <si>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</si>
  <si>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</si>
  <si>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</si>
  <si>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</si>
  <si>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</si>
  <si>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</si>
  <si>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</si>
  <si>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</si>
  <si>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</si>
  <si>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</si>
  <si>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</si>
  <si>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</si>
  <si>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</si>
  <si>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</si>
  <si>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</si>
  <si>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</si>
  <si>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ლობჟანიძე</t>
  </si>
  <si>
    <t>დირექტორი</t>
  </si>
  <si>
    <t>სამხარაძე</t>
  </si>
  <si>
    <t>ბუღალტერი</t>
  </si>
  <si>
    <t>ნიჟარაძე</t>
  </si>
  <si>
    <t>გამყიდველი</t>
  </si>
  <si>
    <t>კვანტალიანი</t>
  </si>
  <si>
    <t>დ3110</t>
  </si>
  <si>
    <t>კ1110</t>
  </si>
  <si>
    <t>დ1410</t>
  </si>
  <si>
    <t>დ7100</t>
  </si>
  <si>
    <t>დ1210</t>
  </si>
  <si>
    <t>კ1410</t>
  </si>
  <si>
    <t>დ2150</t>
  </si>
  <si>
    <t>დ3340</t>
  </si>
  <si>
    <t>კ1210</t>
  </si>
  <si>
    <t>კ2120</t>
  </si>
  <si>
    <t>დ7320</t>
  </si>
  <si>
    <t>დ7410</t>
  </si>
  <si>
    <t>კ3130</t>
  </si>
  <si>
    <t>დ3130</t>
  </si>
  <si>
    <t>კ3320</t>
  </si>
  <si>
    <t>დ3320</t>
  </si>
  <si>
    <t>დ3330</t>
  </si>
  <si>
    <t>დ7465</t>
  </si>
  <si>
    <t>კ3390</t>
  </si>
  <si>
    <t>დ6110</t>
  </si>
  <si>
    <t>კ5330</t>
  </si>
  <si>
    <t>დ5330</t>
  </si>
  <si>
    <t>კ7100</t>
  </si>
  <si>
    <t>კ7410</t>
  </si>
  <si>
    <t>კ7320</t>
  </si>
  <si>
    <t>კ7465</t>
  </si>
  <si>
    <t>დ9210</t>
  </si>
  <si>
    <t>კ3310</t>
  </si>
  <si>
    <t>კ9210</t>
  </si>
  <si>
    <t>კ5310</t>
  </si>
  <si>
    <t>ნ-5000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</si>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</sst>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21" zoomScale="88" zoomScaleNormal="100" zoomScaleSheetLayoutView="88" workbookViewId="0">
      <selection activeCell="L37" sqref="L37"/>
    </sheetView>
  </sheetViews>
  <sheetFormatPr defaultRowHeight="15" x14ac:dyDescent="0.2"/>
  <cols>
    <col min="2" max="2" width="8.875" customWidth="1"/>
    <col min="9" max="9" width="8.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B10" sqref="B10"/>
    </sheetView>
  </sheetViews>
  <sheetFormatPr defaultRowHeight="15" x14ac:dyDescent="0.2"/>
  <cols>
    <col min="2" max="2" width="6.3203125" customWidth="1"/>
    <col min="3" max="3" width="19.63671875" customWidth="1"/>
    <col min="4" max="4" width="12.64453125" customWidth="1"/>
    <col min="5" max="5" width="13.31640625" customWidth="1"/>
    <col min="6" max="6" width="11.97265625" customWidth="1"/>
    <col min="7" max="7" width="11.8359375" customWidth="1"/>
    <col min="8" max="8" width="11.02734375" customWidth="1"/>
  </cols>
  <sheetData>
    <row r="3" spans="2:10" x14ac:dyDescent="0.2">
      <c r="D3" s="73" t="s">
        <v>68</v>
      </c>
      <c r="E3" s="73"/>
      <c r="F3" s="73"/>
      <c r="G3" s="73"/>
    </row>
    <row r="5" spans="2:10" s="35" customFormat="1" ht="44.25" x14ac:dyDescent="0.2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">
      <c r="B7" s="39">
        <v>1</v>
      </c>
      <c r="C7" s="38" t="s">
        <v>151</v>
      </c>
      <c r="D7" s="38" t="s">
        <v>152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2">
      <c r="B8" s="39">
        <v>2</v>
      </c>
      <c r="C8" s="38" t="s">
        <v>153</v>
      </c>
      <c r="D8" s="38" t="s">
        <v>154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2">
      <c r="B9" s="39">
        <v>3</v>
      </c>
      <c r="C9" s="38" t="s">
        <v>155</v>
      </c>
      <c r="D9" s="38" t="s">
        <v>156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2">
      <c r="B10" s="39">
        <v>4</v>
      </c>
      <c r="C10" s="38" t="s">
        <v>157</v>
      </c>
      <c r="D10" s="38" t="s">
        <v>156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2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zoomScale="98" zoomScaleNormal="99" zoomScaleSheetLayoutView="98" workbookViewId="0">
      <selection activeCell="F51" sqref="F51"/>
    </sheetView>
  </sheetViews>
  <sheetFormatPr defaultColWidth="9.01171875" defaultRowHeight="15.75" x14ac:dyDescent="0.2"/>
  <cols>
    <col min="1" max="1" width="9.28125" style="1" customWidth="1"/>
    <col min="2" max="2" width="3.49609375" style="1" customWidth="1"/>
    <col min="3" max="3" width="34.70703125" style="1" customWidth="1"/>
    <col min="4" max="4" width="10.35546875" style="1" customWidth="1"/>
    <col min="5" max="5" width="9.953125" style="1" customWidth="1"/>
    <col min="6" max="6" width="9.14453125" style="1" customWidth="1"/>
    <col min="7" max="16384" width="9.01171875" style="1"/>
  </cols>
  <sheetData>
    <row r="1" spans="1:6" ht="15.75" customHeight="1" x14ac:dyDescent="0.2">
      <c r="A1" s="82" t="s">
        <v>14</v>
      </c>
      <c r="B1" s="82"/>
      <c r="C1" s="82"/>
      <c r="D1" s="82"/>
      <c r="E1" s="82"/>
      <c r="F1" s="82"/>
    </row>
    <row r="2" spans="1:6" x14ac:dyDescent="0.2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">
      <c r="A4" s="76">
        <v>41245</v>
      </c>
      <c r="B4" s="74">
        <v>1</v>
      </c>
      <c r="C4" s="74" t="s">
        <v>70</v>
      </c>
      <c r="D4" s="40" t="s">
        <v>127</v>
      </c>
      <c r="E4" s="40">
        <v>7906</v>
      </c>
      <c r="F4" s="40"/>
    </row>
    <row r="5" spans="1:6" ht="14.45" customHeight="1" x14ac:dyDescent="0.2">
      <c r="A5" s="77"/>
      <c r="B5" s="78"/>
      <c r="C5" s="78"/>
      <c r="D5" s="41" t="s">
        <v>128</v>
      </c>
      <c r="E5" s="41"/>
      <c r="F5" s="41">
        <v>1206</v>
      </c>
    </row>
    <row r="6" spans="1:6" ht="14.45" customHeight="1" x14ac:dyDescent="0.2">
      <c r="A6" s="77"/>
      <c r="B6" s="78"/>
      <c r="C6" s="78"/>
      <c r="D6" s="41" t="s">
        <v>129</v>
      </c>
      <c r="E6" s="41"/>
      <c r="F6" s="41">
        <v>6700</v>
      </c>
    </row>
    <row r="7" spans="1:6" ht="14.45" customHeight="1" x14ac:dyDescent="0.2">
      <c r="A7" s="77"/>
      <c r="B7" s="78"/>
      <c r="C7" s="78"/>
      <c r="D7" s="41" t="s">
        <v>130</v>
      </c>
      <c r="E7" s="41">
        <v>4000</v>
      </c>
      <c r="F7" s="41"/>
    </row>
    <row r="8" spans="1:6" ht="14.45" customHeight="1" x14ac:dyDescent="0.2">
      <c r="A8" s="77"/>
      <c r="B8" s="78"/>
      <c r="C8" s="75"/>
      <c r="D8" s="41" t="s">
        <v>131</v>
      </c>
      <c r="E8" s="41"/>
      <c r="F8" s="41">
        <v>4000</v>
      </c>
    </row>
    <row r="9" spans="1:6" ht="14.45" customHeight="1" x14ac:dyDescent="0.2">
      <c r="A9" s="76">
        <v>41246</v>
      </c>
      <c r="B9" s="74">
        <v>2</v>
      </c>
      <c r="C9" s="74" t="s">
        <v>71</v>
      </c>
      <c r="D9" s="40" t="s">
        <v>158</v>
      </c>
      <c r="E9" s="40">
        <v>100</v>
      </c>
      <c r="F9" s="40"/>
    </row>
    <row r="10" spans="1:6" ht="14.45" customHeight="1" x14ac:dyDescent="0.2">
      <c r="A10" s="77"/>
      <c r="B10" s="78"/>
      <c r="C10" s="78"/>
      <c r="D10" s="41" t="s">
        <v>159</v>
      </c>
      <c r="E10" s="41"/>
      <c r="F10" s="41">
        <v>100</v>
      </c>
    </row>
    <row r="11" spans="1:6" ht="14.45" customHeight="1" x14ac:dyDescent="0.2">
      <c r="A11" s="76">
        <v>41253</v>
      </c>
      <c r="B11" s="74">
        <v>3</v>
      </c>
      <c r="C11" s="74" t="s">
        <v>72</v>
      </c>
      <c r="D11" s="40" t="s">
        <v>160</v>
      </c>
      <c r="E11" s="40">
        <v>10030</v>
      </c>
      <c r="F11" s="40"/>
    </row>
    <row r="12" spans="1:6" ht="14.45" customHeight="1" x14ac:dyDescent="0.2">
      <c r="A12" s="77"/>
      <c r="B12" s="78"/>
      <c r="C12" s="78"/>
      <c r="D12" s="41" t="s">
        <v>129</v>
      </c>
      <c r="E12" s="41"/>
      <c r="F12" s="41">
        <v>8500</v>
      </c>
    </row>
    <row r="13" spans="1:6" ht="14.45" customHeight="1" x14ac:dyDescent="0.2">
      <c r="A13" s="77"/>
      <c r="B13" s="78"/>
      <c r="C13" s="78"/>
      <c r="D13" s="41" t="s">
        <v>128</v>
      </c>
      <c r="E13" s="41"/>
      <c r="F13" s="41">
        <v>1530</v>
      </c>
    </row>
    <row r="14" spans="1:6" ht="14.45" customHeight="1" x14ac:dyDescent="0.2">
      <c r="A14" s="77"/>
      <c r="B14" s="78"/>
      <c r="C14" s="78"/>
      <c r="D14" s="41" t="s">
        <v>161</v>
      </c>
      <c r="E14" s="41">
        <v>5000</v>
      </c>
      <c r="F14" s="41"/>
    </row>
    <row r="15" spans="1:6" ht="14.45" customHeight="1" x14ac:dyDescent="0.2">
      <c r="A15" s="79"/>
      <c r="B15" s="78"/>
      <c r="C15" s="75"/>
      <c r="D15" s="41" t="s">
        <v>131</v>
      </c>
      <c r="E15" s="41"/>
      <c r="F15" s="41">
        <v>5000</v>
      </c>
    </row>
    <row r="16" spans="1:6" ht="14.45" customHeight="1" x14ac:dyDescent="0.2">
      <c r="A16" s="76">
        <v>41259</v>
      </c>
      <c r="B16" s="74">
        <v>4</v>
      </c>
      <c r="C16" s="74" t="s">
        <v>73</v>
      </c>
      <c r="D16" s="40" t="s">
        <v>162</v>
      </c>
      <c r="E16" s="40">
        <v>9000</v>
      </c>
      <c r="F16" s="40"/>
    </row>
    <row r="17" spans="1:6" ht="14.45" customHeight="1" x14ac:dyDescent="0.2">
      <c r="A17" s="77"/>
      <c r="B17" s="78"/>
      <c r="C17" s="78"/>
      <c r="D17" s="41" t="s">
        <v>163</v>
      </c>
      <c r="E17" s="41"/>
      <c r="F17" s="41">
        <v>9000</v>
      </c>
    </row>
    <row r="18" spans="1:6" ht="14.45" customHeight="1" x14ac:dyDescent="0.2">
      <c r="A18" s="76">
        <v>41263</v>
      </c>
      <c r="B18" s="74">
        <v>5</v>
      </c>
      <c r="C18" s="74" t="s">
        <v>74</v>
      </c>
      <c r="D18" s="40" t="s">
        <v>164</v>
      </c>
      <c r="E18" s="40">
        <v>3000</v>
      </c>
      <c r="F18" s="40"/>
    </row>
    <row r="19" spans="1:6" ht="14.45" customHeight="1" x14ac:dyDescent="0.2">
      <c r="A19" s="77"/>
      <c r="B19" s="78"/>
      <c r="C19" s="78"/>
      <c r="D19" s="41" t="s">
        <v>165</v>
      </c>
      <c r="E19" s="41">
        <v>540</v>
      </c>
      <c r="F19" s="41"/>
    </row>
    <row r="20" spans="1:6" ht="14.45" customHeight="1" x14ac:dyDescent="0.2">
      <c r="A20" s="77"/>
      <c r="B20" s="78"/>
      <c r="C20" s="78"/>
      <c r="D20" s="41" t="s">
        <v>166</v>
      </c>
      <c r="E20" s="41"/>
      <c r="F20" s="41">
        <v>3540</v>
      </c>
    </row>
    <row r="21" spans="1:6" ht="14.45" customHeight="1" x14ac:dyDescent="0.2">
      <c r="A21" s="76">
        <v>41265</v>
      </c>
      <c r="B21" s="78">
        <v>6</v>
      </c>
      <c r="C21" s="74" t="s">
        <v>141</v>
      </c>
      <c r="D21" s="41" t="s">
        <v>164</v>
      </c>
      <c r="E21" s="41">
        <v>5000</v>
      </c>
      <c r="F21" s="41"/>
    </row>
    <row r="22" spans="1:6" ht="14.45" customHeight="1" x14ac:dyDescent="0.2">
      <c r="A22" s="77"/>
      <c r="B22" s="78"/>
      <c r="C22" s="78"/>
      <c r="D22" s="41" t="s">
        <v>167</v>
      </c>
      <c r="E22" s="41"/>
      <c r="F22" s="41">
        <v>5000</v>
      </c>
    </row>
    <row r="23" spans="1:6" ht="14.45" customHeight="1" x14ac:dyDescent="0.2">
      <c r="A23" s="76">
        <v>41273</v>
      </c>
      <c r="B23" s="74">
        <v>7</v>
      </c>
      <c r="C23" s="74" t="s">
        <v>75</v>
      </c>
      <c r="D23" s="40" t="s">
        <v>168</v>
      </c>
      <c r="E23" s="40">
        <v>530</v>
      </c>
      <c r="F23" s="40"/>
    </row>
    <row r="24" spans="1:6" ht="14.45" customHeight="1" x14ac:dyDescent="0.2">
      <c r="A24" s="77"/>
      <c r="B24" s="78"/>
      <c r="C24" s="78"/>
      <c r="D24" s="41" t="s">
        <v>169</v>
      </c>
      <c r="E24" s="41">
        <v>810</v>
      </c>
      <c r="F24" s="41"/>
    </row>
    <row r="25" spans="1:6" ht="14.45" customHeight="1" x14ac:dyDescent="0.2">
      <c r="A25" s="77"/>
      <c r="B25" s="78"/>
      <c r="C25" s="78"/>
      <c r="D25" s="41" t="s">
        <v>170</v>
      </c>
      <c r="E25" s="41"/>
      <c r="F25" s="41">
        <v>1340</v>
      </c>
    </row>
    <row r="26" spans="1:6" ht="14.45" customHeight="1" x14ac:dyDescent="0.2">
      <c r="A26" s="76">
        <v>41273</v>
      </c>
      <c r="B26" s="74">
        <v>8</v>
      </c>
      <c r="C26" s="74" t="s">
        <v>76</v>
      </c>
      <c r="D26" s="40" t="s">
        <v>171</v>
      </c>
      <c r="E26" s="40">
        <v>268</v>
      </c>
      <c r="F26" s="40"/>
    </row>
    <row r="27" spans="1:6" ht="14.45" customHeight="1" x14ac:dyDescent="0.2">
      <c r="A27" s="77"/>
      <c r="B27" s="78"/>
      <c r="C27" s="78"/>
      <c r="D27" s="41" t="s">
        <v>172</v>
      </c>
      <c r="E27" s="41"/>
      <c r="F27" s="41">
        <v>268</v>
      </c>
    </row>
    <row r="28" spans="1:6" ht="14.45" customHeight="1" x14ac:dyDescent="0.2">
      <c r="A28" s="76">
        <v>41274</v>
      </c>
      <c r="B28" s="74">
        <v>9</v>
      </c>
      <c r="C28" s="74" t="s">
        <v>77</v>
      </c>
      <c r="D28" s="40" t="s">
        <v>171</v>
      </c>
      <c r="E28" s="40">
        <v>1872</v>
      </c>
      <c r="F28" s="40"/>
    </row>
    <row r="29" spans="1:6" ht="14.45" customHeight="1" x14ac:dyDescent="0.2">
      <c r="A29" s="77"/>
      <c r="B29" s="78"/>
      <c r="C29" s="78"/>
      <c r="D29" s="41" t="s">
        <v>159</v>
      </c>
      <c r="E29" s="41"/>
      <c r="F29" s="41">
        <v>1872</v>
      </c>
    </row>
    <row r="30" spans="1:6" ht="14.45" customHeight="1" x14ac:dyDescent="0.2">
      <c r="A30" s="76">
        <v>41274</v>
      </c>
      <c r="B30" s="74">
        <v>10</v>
      </c>
      <c r="C30" s="74" t="s">
        <v>78</v>
      </c>
      <c r="D30" s="40" t="s">
        <v>173</v>
      </c>
      <c r="E30" s="40">
        <v>468</v>
      </c>
      <c r="F30" s="40"/>
    </row>
    <row r="31" spans="1:6" ht="14.45" customHeight="1" x14ac:dyDescent="0.2">
      <c r="A31" s="77"/>
      <c r="B31" s="78"/>
      <c r="C31" s="78"/>
      <c r="D31" s="41" t="s">
        <v>166</v>
      </c>
      <c r="E31" s="41"/>
      <c r="F31" s="41">
        <v>468</v>
      </c>
    </row>
    <row r="32" spans="1:6" ht="14.45" customHeight="1" x14ac:dyDescent="0.2">
      <c r="A32" s="76">
        <v>41274</v>
      </c>
      <c r="B32" s="74">
        <v>11</v>
      </c>
      <c r="C32" s="74" t="s">
        <v>79</v>
      </c>
      <c r="D32" s="40" t="s">
        <v>174</v>
      </c>
      <c r="E32" s="40">
        <v>2196</v>
      </c>
      <c r="F32" s="40"/>
    </row>
    <row r="33" spans="1:6" ht="14.45" customHeight="1" x14ac:dyDescent="0.2">
      <c r="A33" s="77"/>
      <c r="B33" s="78"/>
      <c r="C33" s="78"/>
      <c r="D33" s="41" t="s">
        <v>166</v>
      </c>
      <c r="E33" s="41"/>
      <c r="F33" s="41">
        <v>2196</v>
      </c>
    </row>
    <row r="34" spans="1:6" ht="14.45" customHeight="1" x14ac:dyDescent="0.2">
      <c r="A34" s="76">
        <v>41274</v>
      </c>
      <c r="B34" s="74">
        <v>12</v>
      </c>
      <c r="C34" s="74" t="s">
        <v>80</v>
      </c>
      <c r="D34" s="40" t="s">
        <v>175</v>
      </c>
      <c r="E34" s="40">
        <v>65</v>
      </c>
      <c r="F34" s="40"/>
    </row>
    <row r="35" spans="1:6" ht="14.45" customHeight="1" x14ac:dyDescent="0.2">
      <c r="A35" s="77"/>
      <c r="B35" s="78"/>
      <c r="C35" s="78"/>
      <c r="D35" s="41" t="s">
        <v>176</v>
      </c>
      <c r="E35" s="41"/>
      <c r="F35" s="41">
        <v>65</v>
      </c>
    </row>
    <row r="36" spans="1:6" ht="14.45" customHeight="1" x14ac:dyDescent="0.2">
      <c r="A36" s="76">
        <v>41274</v>
      </c>
      <c r="B36" s="74">
        <v>13</v>
      </c>
      <c r="C36" s="74" t="s">
        <v>81</v>
      </c>
      <c r="D36" s="40" t="s">
        <v>177</v>
      </c>
      <c r="E36" s="40">
        <v>15200</v>
      </c>
      <c r="F36" s="40"/>
    </row>
    <row r="37" spans="1:6" ht="14.45" customHeight="1" x14ac:dyDescent="0.2">
      <c r="A37" s="77"/>
      <c r="B37" s="78"/>
      <c r="C37" s="78"/>
      <c r="D37" s="41" t="s">
        <v>178</v>
      </c>
      <c r="E37" s="41"/>
      <c r="F37" s="41">
        <v>15200</v>
      </c>
    </row>
    <row r="38" spans="1:6" ht="14.45" customHeight="1" x14ac:dyDescent="0.2">
      <c r="A38" s="76">
        <v>41274</v>
      </c>
      <c r="B38" s="74">
        <v>14</v>
      </c>
      <c r="C38" s="74" t="s">
        <v>82</v>
      </c>
      <c r="D38" s="41" t="s">
        <v>179</v>
      </c>
      <c r="E38" s="41">
        <v>9000</v>
      </c>
      <c r="F38" s="41"/>
    </row>
    <row r="39" spans="1:6" ht="14.45" customHeight="1" x14ac:dyDescent="0.2">
      <c r="A39" s="77"/>
      <c r="B39" s="78"/>
      <c r="C39" s="78"/>
      <c r="D39" s="41" t="s">
        <v>180</v>
      </c>
      <c r="E39" s="41"/>
      <c r="F39" s="41">
        <v>9000</v>
      </c>
    </row>
    <row r="40" spans="1:6" ht="14.45" customHeight="1" x14ac:dyDescent="0.2">
      <c r="A40" s="76">
        <v>41274</v>
      </c>
      <c r="B40" s="74">
        <v>15</v>
      </c>
      <c r="C40" s="74" t="s">
        <v>83</v>
      </c>
      <c r="D40" s="40" t="s">
        <v>179</v>
      </c>
      <c r="E40" s="40">
        <v>530</v>
      </c>
      <c r="F40" s="40"/>
    </row>
    <row r="41" spans="1:6" ht="14.45" customHeight="1" x14ac:dyDescent="0.2">
      <c r="A41" s="77"/>
      <c r="B41" s="78"/>
      <c r="C41" s="78"/>
      <c r="D41" s="41" t="s">
        <v>182</v>
      </c>
      <c r="E41" s="41"/>
      <c r="F41" s="41">
        <v>530</v>
      </c>
    </row>
    <row r="42" spans="1:6" ht="14.45" customHeight="1" x14ac:dyDescent="0.2">
      <c r="A42" s="76">
        <v>41274</v>
      </c>
      <c r="B42" s="74">
        <v>16</v>
      </c>
      <c r="C42" s="74" t="s">
        <v>84</v>
      </c>
      <c r="D42" s="41" t="s">
        <v>179</v>
      </c>
      <c r="E42" s="41">
        <v>810</v>
      </c>
      <c r="F42" s="41"/>
    </row>
    <row r="43" spans="1:6" ht="14.45" customHeight="1" x14ac:dyDescent="0.2">
      <c r="A43" s="77"/>
      <c r="B43" s="78"/>
      <c r="C43" s="78"/>
      <c r="D43" s="41" t="s">
        <v>181</v>
      </c>
      <c r="E43" s="41"/>
      <c r="F43" s="41">
        <v>810</v>
      </c>
    </row>
    <row r="44" spans="1:6" ht="14.45" customHeight="1" x14ac:dyDescent="0.2">
      <c r="A44" s="76">
        <v>41274</v>
      </c>
      <c r="B44" s="74">
        <v>17</v>
      </c>
      <c r="C44" s="74" t="s">
        <v>85</v>
      </c>
      <c r="D44" s="40" t="s">
        <v>179</v>
      </c>
      <c r="E44" s="40">
        <v>65</v>
      </c>
      <c r="F44" s="40"/>
    </row>
    <row r="45" spans="1:6" ht="14.45" customHeight="1" x14ac:dyDescent="0.2">
      <c r="A45" s="77"/>
      <c r="B45" s="78"/>
      <c r="C45" s="78"/>
      <c r="D45" s="41" t="s">
        <v>183</v>
      </c>
      <c r="E45" s="41"/>
      <c r="F45" s="41">
        <v>65</v>
      </c>
    </row>
    <row r="46" spans="1:6" ht="14.45" customHeight="1" x14ac:dyDescent="0.2">
      <c r="A46" s="76">
        <v>41274</v>
      </c>
      <c r="B46" s="74">
        <v>18</v>
      </c>
      <c r="C46" s="74" t="s">
        <v>86</v>
      </c>
      <c r="D46" s="41" t="s">
        <v>184</v>
      </c>
      <c r="E46" s="41">
        <v>719</v>
      </c>
      <c r="F46" s="41"/>
    </row>
    <row r="47" spans="1:6" ht="14.45" customHeight="1" x14ac:dyDescent="0.2">
      <c r="A47" s="77"/>
      <c r="B47" s="78"/>
      <c r="C47" s="78"/>
      <c r="D47" s="41" t="s">
        <v>185</v>
      </c>
      <c r="E47" s="41"/>
      <c r="F47" s="41">
        <v>719</v>
      </c>
    </row>
    <row r="48" spans="1:6" ht="14.45" customHeight="1" x14ac:dyDescent="0.2">
      <c r="A48" s="76">
        <v>41274</v>
      </c>
      <c r="B48" s="74">
        <v>19</v>
      </c>
      <c r="C48" s="74" t="s">
        <v>87</v>
      </c>
      <c r="D48" s="40" t="s">
        <v>179</v>
      </c>
      <c r="E48" s="40">
        <v>719</v>
      </c>
      <c r="F48" s="40"/>
    </row>
    <row r="49" spans="1:6" ht="14.45" customHeight="1" x14ac:dyDescent="0.2">
      <c r="A49" s="77"/>
      <c r="B49" s="78"/>
      <c r="C49" s="78"/>
      <c r="D49" s="41" t="s">
        <v>186</v>
      </c>
      <c r="E49" s="41"/>
      <c r="F49" s="41">
        <v>719</v>
      </c>
    </row>
    <row r="50" spans="1:6" ht="14.45" customHeight="1" x14ac:dyDescent="0.2">
      <c r="A50" s="76">
        <v>41274</v>
      </c>
      <c r="B50" s="74">
        <v>20</v>
      </c>
      <c r="C50" s="74" t="s">
        <v>88</v>
      </c>
      <c r="D50" s="40" t="s">
        <v>179</v>
      </c>
      <c r="E50" s="40">
        <v>4076</v>
      </c>
      <c r="F50" s="40"/>
    </row>
    <row r="51" spans="1:6" ht="14.45" customHeight="1" x14ac:dyDescent="0.2">
      <c r="A51" s="77"/>
      <c r="B51" s="78"/>
      <c r="C51" s="78"/>
      <c r="D51" s="41" t="s">
        <v>187</v>
      </c>
      <c r="E51" s="41"/>
      <c r="F51" s="41">
        <v>4076</v>
      </c>
    </row>
    <row r="52" spans="1:6" ht="14.45" customHeight="1" x14ac:dyDescent="0.2">
      <c r="A52" s="76"/>
      <c r="B52" s="74"/>
      <c r="C52" s="74"/>
      <c r="D52" s="40"/>
      <c r="E52" s="40"/>
      <c r="F52" s="40"/>
    </row>
    <row r="53" spans="1:6" ht="14.45" customHeight="1" x14ac:dyDescent="0.2">
      <c r="A53" s="79"/>
      <c r="B53" s="75"/>
      <c r="C53" s="75"/>
      <c r="D53" s="42"/>
      <c r="E53" s="42"/>
      <c r="F53" s="42"/>
    </row>
    <row r="54" spans="1:6" x14ac:dyDescent="0.2">
      <c r="A54" s="76"/>
      <c r="B54" s="32"/>
      <c r="C54" s="80" t="s">
        <v>1</v>
      </c>
      <c r="D54" s="74"/>
      <c r="E54" s="74">
        <f>SUM(E4:E53)</f>
        <v>81904</v>
      </c>
      <c r="F54" s="74">
        <f>SUM(F4:F53)</f>
        <v>81904</v>
      </c>
    </row>
    <row r="55" spans="1:6" x14ac:dyDescent="0.2">
      <c r="A55" s="79"/>
      <c r="B55" s="33"/>
      <c r="C55" s="81"/>
      <c r="D55" s="75"/>
      <c r="E55" s="75"/>
      <c r="F55" s="75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workbookViewId="0">
      <selection activeCell="P75" sqref="P75"/>
    </sheetView>
  </sheetViews>
  <sheetFormatPr defaultColWidth="9.14453125" defaultRowHeight="15.75" x14ac:dyDescent="0.25"/>
  <cols>
    <col min="1" max="1" width="3.359375" style="52" customWidth="1"/>
    <col min="2" max="2" width="4.5703125" style="52" customWidth="1"/>
    <col min="3" max="3" width="8.0703125" style="52" customWidth="1"/>
    <col min="4" max="4" width="3.8984375" style="52" customWidth="1"/>
    <col min="5" max="5" width="6.9921875" style="52" customWidth="1"/>
    <col min="6" max="6" width="2.28515625" style="52" customWidth="1"/>
    <col min="7" max="7" width="2.015625" style="52" customWidth="1"/>
    <col min="8" max="8" width="2.28515625" style="52" customWidth="1"/>
    <col min="9" max="9" width="3.49609375" style="52" customWidth="1"/>
    <col min="10" max="10" width="12.375" style="52" customWidth="1"/>
    <col min="11" max="11" width="3.62890625" style="52" customWidth="1"/>
    <col min="12" max="12" width="7.6640625" style="52" customWidth="1"/>
    <col min="13" max="13" width="2.15234375" style="52" customWidth="1"/>
    <col min="14" max="14" width="2.5546875" style="52" customWidth="1"/>
    <col min="15" max="15" width="2.82421875" style="52" customWidth="1"/>
    <col min="16" max="16" width="4.4375" style="52" customWidth="1"/>
    <col min="17" max="17" width="9.14453125" style="52"/>
    <col min="18" max="18" width="3.8984375" style="52" customWidth="1"/>
    <col min="19" max="19" width="7.93359375" style="52" customWidth="1"/>
    <col min="20" max="20" width="2.5546875" style="52" customWidth="1"/>
    <col min="21" max="16384" width="9.144531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136</v>
      </c>
      <c r="C49" s="59">
        <v>530</v>
      </c>
      <c r="D49" s="62"/>
      <c r="E49" s="59"/>
      <c r="F49" s="50"/>
      <c r="G49" s="51"/>
      <c r="H49" s="50"/>
      <c r="I49" s="50" t="s">
        <v>136</v>
      </c>
      <c r="J49" s="59">
        <v>810</v>
      </c>
      <c r="K49" s="62"/>
      <c r="L49" s="59"/>
      <c r="M49" s="50"/>
      <c r="N49" s="50"/>
      <c r="O49" s="50"/>
      <c r="P49" s="50" t="s">
        <v>142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>
        <v>719</v>
      </c>
      <c r="K58" s="62" t="s">
        <v>147</v>
      </c>
      <c r="L58" s="59">
        <v>719</v>
      </c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147</v>
      </c>
      <c r="C62" s="69">
        <v>719</v>
      </c>
      <c r="D62" s="70" t="s">
        <v>135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148</v>
      </c>
      <c r="C63" s="65">
        <v>4076</v>
      </c>
      <c r="D63" s="56" t="s">
        <v>135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188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zoomScale="91" zoomScaleNormal="100" zoomScaleSheetLayoutView="91" workbookViewId="0">
      <selection activeCell="D22" sqref="D22"/>
    </sheetView>
  </sheetViews>
  <sheetFormatPr defaultColWidth="9.01171875" defaultRowHeight="15.75" x14ac:dyDescent="0.2"/>
  <cols>
    <col min="1" max="1" width="6.3203125" style="6" customWidth="1"/>
    <col min="2" max="2" width="43.31640625" style="6" customWidth="1"/>
    <col min="3" max="3" width="14.66015625" style="6" customWidth="1"/>
    <col min="4" max="4" width="11.296875" style="6" customWidth="1"/>
    <col min="5" max="5" width="11.703125" style="6" customWidth="1"/>
    <col min="6" max="16384" width="9.01171875" style="6"/>
  </cols>
  <sheetData>
    <row r="1" spans="1:5" x14ac:dyDescent="0.2">
      <c r="A1" s="82" t="s">
        <v>3</v>
      </c>
      <c r="B1" s="82"/>
      <c r="C1" s="82"/>
      <c r="D1" s="82"/>
      <c r="E1" s="82"/>
    </row>
    <row r="2" spans="1:5" x14ac:dyDescent="0.2">
      <c r="A2" s="1"/>
      <c r="B2" s="82" t="s">
        <v>31</v>
      </c>
      <c r="C2" s="82"/>
      <c r="D2" s="82"/>
      <c r="E2" s="1"/>
    </row>
    <row r="3" spans="1:5" x14ac:dyDescent="0.2">
      <c r="A3" s="1"/>
      <c r="B3" s="82" t="s">
        <v>30</v>
      </c>
      <c r="C3" s="82"/>
      <c r="D3" s="82"/>
      <c r="E3" s="1"/>
    </row>
    <row r="4" spans="1:5" x14ac:dyDescent="0.2">
      <c r="A4" s="1"/>
      <c r="B4" s="1"/>
      <c r="C4" s="1"/>
      <c r="D4" s="1"/>
      <c r="E4" s="1"/>
    </row>
    <row r="5" spans="1:5" ht="17.25" customHeight="1" x14ac:dyDescent="0.2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2">
      <c r="A23" s="34" t="s">
        <v>50</v>
      </c>
      <c r="B23" s="17"/>
      <c r="C23" s="9"/>
      <c r="D23" s="3"/>
      <c r="E23" s="5"/>
    </row>
    <row r="24" spans="1:5" ht="21" customHeight="1" x14ac:dyDescent="0.2">
      <c r="A24" s="34" t="s">
        <v>51</v>
      </c>
      <c r="B24" s="17"/>
      <c r="C24" s="9"/>
      <c r="D24" s="3"/>
      <c r="E24" s="5"/>
    </row>
    <row r="25" spans="1:5" ht="21" customHeight="1" x14ac:dyDescent="0.2">
      <c r="A25" s="34" t="s">
        <v>52</v>
      </c>
      <c r="B25" s="17"/>
      <c r="C25" s="9"/>
      <c r="D25" s="3"/>
      <c r="E25" s="5"/>
    </row>
    <row r="26" spans="1:5" ht="21" customHeight="1" x14ac:dyDescent="0.2">
      <c r="A26" s="34" t="s">
        <v>53</v>
      </c>
      <c r="B26" s="17"/>
      <c r="C26" s="9"/>
      <c r="D26" s="3"/>
      <c r="E26" s="5"/>
    </row>
    <row r="27" spans="1:5" ht="21" customHeight="1" x14ac:dyDescent="0.2">
      <c r="A27" s="34" t="s">
        <v>54</v>
      </c>
      <c r="B27" s="17"/>
      <c r="C27" s="9"/>
      <c r="D27" s="3"/>
      <c r="E27" s="5"/>
    </row>
    <row r="28" spans="1:5" ht="21" customHeight="1" x14ac:dyDescent="0.2">
      <c r="A28" s="34" t="s">
        <v>55</v>
      </c>
      <c r="B28" s="17"/>
      <c r="C28" s="9"/>
      <c r="D28" s="3"/>
      <c r="E28" s="5"/>
    </row>
    <row r="29" spans="1:5" ht="21" customHeight="1" x14ac:dyDescent="0.2">
      <c r="A29" s="34" t="s">
        <v>56</v>
      </c>
      <c r="B29" s="17"/>
      <c r="C29" s="9"/>
      <c r="D29" s="3"/>
      <c r="E29" s="5"/>
    </row>
    <row r="30" spans="1:5" ht="21" customHeight="1" x14ac:dyDescent="0.2">
      <c r="A30" s="34" t="s">
        <v>57</v>
      </c>
      <c r="B30" s="17"/>
      <c r="C30" s="9"/>
      <c r="D30" s="3"/>
      <c r="E30" s="5"/>
    </row>
    <row r="31" spans="1:5" ht="21" customHeight="1" x14ac:dyDescent="0.2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zoomScale="90" zoomScaleNormal="100" zoomScaleSheetLayoutView="90" workbookViewId="0">
      <selection activeCell="E19" sqref="E19"/>
    </sheetView>
  </sheetViews>
  <sheetFormatPr defaultColWidth="9.01171875" defaultRowHeight="15.75" x14ac:dyDescent="0.25"/>
  <cols>
    <col min="1" max="1" width="4.03515625" style="8" customWidth="1"/>
    <col min="2" max="2" width="29.0546875" style="8" customWidth="1"/>
    <col min="3" max="3" width="8.33984375" style="8" customWidth="1"/>
    <col min="4" max="4" width="36.72265625" style="8" customWidth="1"/>
    <col min="5" max="5" width="7.3984375" style="8" customWidth="1"/>
    <col min="6" max="16384" width="9.01171875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25">
      <c r="B2" s="43"/>
      <c r="C2" s="43"/>
      <c r="D2" s="43"/>
      <c r="E2" s="43"/>
    </row>
    <row r="3" spans="2:5" ht="15.75" customHeight="1" x14ac:dyDescent="0.25">
      <c r="B3" s="91" t="s">
        <v>28</v>
      </c>
      <c r="C3" s="91"/>
      <c r="D3" s="91"/>
      <c r="E3" s="91"/>
    </row>
    <row r="4" spans="2:5" ht="19.149999999999999" customHeight="1" x14ac:dyDescent="0.25">
      <c r="B4" s="91" t="s">
        <v>115</v>
      </c>
      <c r="C4" s="91"/>
      <c r="D4" s="91"/>
      <c r="E4" s="43"/>
    </row>
    <row r="5" spans="2:5" ht="16.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/>
      <c r="D13" s="46" t="s">
        <v>107</v>
      </c>
      <c r="E13" s="11"/>
    </row>
    <row r="14" spans="2:5" ht="27" customHeight="1" x14ac:dyDescent="0.25">
      <c r="B14" s="10" t="s">
        <v>189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tabSelected="1" view="pageBreakPreview" zoomScale="99" zoomScaleNormal="100" zoomScaleSheetLayoutView="99" workbookViewId="0">
      <selection activeCell="D15" sqref="D15"/>
    </sheetView>
  </sheetViews>
  <sheetFormatPr defaultRowHeight="15" x14ac:dyDescent="0.2"/>
  <cols>
    <col min="1" max="1" width="3.359375" customWidth="1"/>
    <col min="2" max="2" width="43.31640625" customWidth="1"/>
    <col min="3" max="3" width="10.35546875" customWidth="1"/>
    <col min="4" max="4" width="13.31640625" style="13" customWidth="1"/>
  </cols>
  <sheetData>
    <row r="4" spans="1:5" x14ac:dyDescent="0.2">
      <c r="A4" s="94" t="s">
        <v>16</v>
      </c>
      <c r="B4" s="94"/>
      <c r="C4" s="94"/>
      <c r="D4" s="94"/>
      <c r="E4" s="94"/>
    </row>
    <row r="5" spans="1:5" ht="30.6" customHeight="1" x14ac:dyDescent="0.2">
      <c r="B5" s="94" t="s">
        <v>115</v>
      </c>
      <c r="C5" s="94"/>
      <c r="D5" s="94"/>
      <c r="E5" s="18"/>
    </row>
    <row r="6" spans="1:5" x14ac:dyDescent="0.2">
      <c r="A6" s="94" t="s">
        <v>29</v>
      </c>
      <c r="B6" s="94"/>
      <c r="C6" s="94"/>
      <c r="D6" s="94"/>
      <c r="E6" s="94"/>
    </row>
    <row r="7" spans="1:5" x14ac:dyDescent="0.2">
      <c r="B7" s="18"/>
      <c r="C7" s="18"/>
      <c r="D7" s="18"/>
      <c r="E7" s="18"/>
    </row>
    <row r="8" spans="1:5" x14ac:dyDescent="0.2">
      <c r="D8" s="18" t="s">
        <v>17</v>
      </c>
    </row>
    <row r="9" spans="1:5" ht="25.9" customHeight="1" x14ac:dyDescent="0.2">
      <c r="B9" s="92" t="s">
        <v>10</v>
      </c>
      <c r="C9" s="92"/>
      <c r="D9" s="13">
        <v>15200</v>
      </c>
    </row>
    <row r="10" spans="1:5" ht="25.9" customHeight="1" x14ac:dyDescent="0.2">
      <c r="B10" s="92" t="s">
        <v>11</v>
      </c>
      <c r="C10" s="92"/>
      <c r="D10" s="14">
        <v>9000</v>
      </c>
    </row>
    <row r="11" spans="1:5" ht="25.9" customHeight="1" x14ac:dyDescent="0.2">
      <c r="B11" s="93" t="s">
        <v>18</v>
      </c>
      <c r="C11" s="93"/>
      <c r="D11" s="13">
        <f>D9-D10</f>
        <v>6200</v>
      </c>
    </row>
    <row r="12" spans="1:5" ht="25.9" customHeight="1" x14ac:dyDescent="0.2">
      <c r="B12" s="92" t="s">
        <v>58</v>
      </c>
      <c r="C12" s="92"/>
      <c r="D12" s="13">
        <v>530</v>
      </c>
    </row>
    <row r="13" spans="1:5" ht="25.9" customHeight="1" x14ac:dyDescent="0.2">
      <c r="B13" s="92" t="s">
        <v>59</v>
      </c>
      <c r="C13" s="92"/>
      <c r="D13" s="14">
        <v>875</v>
      </c>
    </row>
    <row r="14" spans="1:5" ht="25.9" customHeight="1" x14ac:dyDescent="0.2">
      <c r="B14" s="93" t="s">
        <v>7</v>
      </c>
      <c r="C14" s="93"/>
      <c r="D14" s="13">
        <f>D11-D12-D13</f>
        <v>4795</v>
      </c>
    </row>
    <row r="15" spans="1:5" ht="25.9" customHeight="1" x14ac:dyDescent="0.2">
      <c r="B15" s="92" t="s">
        <v>19</v>
      </c>
      <c r="C15" s="92"/>
      <c r="D15" s="14">
        <v>719</v>
      </c>
    </row>
    <row r="16" spans="1:5" ht="25.9" customHeight="1" thickBot="1" x14ac:dyDescent="0.25">
      <c r="B16" s="95" t="s">
        <v>20</v>
      </c>
      <c r="C16" s="95"/>
      <c r="D16" s="15">
        <f>D14-D15</f>
        <v>4076</v>
      </c>
    </row>
    <row r="17" ht="15.75" thickTop="1" x14ac:dyDescent="0.2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2019-04-08T05:11:16Z</dcterms:modified>
</cp:coreProperties>
</file>