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585" windowHeight="4635" firstSheet="1" activeTab="1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52511"/>
</workbook>
</file>

<file path=xl/calcChain.xml><?xml version="1.0" encoding="utf-8"?>
<calcChain xmlns="http://schemas.openxmlformats.org/spreadsheetml/2006/main">
  <c r="D30" i="10" l="1"/>
  <c r="D23" i="10"/>
  <c r="D15" i="10"/>
  <c r="D17" i="10" s="1"/>
  <c r="E18" i="5"/>
  <c r="E17" i="5"/>
  <c r="E16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<sst xmlns="http://schemas.openxmlformats.org/spreadsheetml/2006/main" count="107" uniqueCount="89">
  <si>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</si>
  <si>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</si>
  <si>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</si>
  <si>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</si>
  <si>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</si>
  <si>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</si>
  <si>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</si>
  <si>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</si>
  <si>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</si>
  <si>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</si>
  <si>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</si>
  <si>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</si>
  <si>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</si>
  <si>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</si>
  <si>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</si>
  <si>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</si>
  <si>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</si>
  <si>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</si>
  <si>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</si>
  <si>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</si>
  <si>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</si>
  <si>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</si>
  <si>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</si>
  <si>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</si>
  <si>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</si>
  <si>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</si>
  <si>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</si>
  <si>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</si>
  <si>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</si>
  <si>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</si>
  <si>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</si>
  <si>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</si>
  <si>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</si>
  <si>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</si>
  <si>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</si>
  <si>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</si>
  <si>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</si>
  <si>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</si>
  <si>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</si>
  <si>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</si>
  <si>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</si>
  <si>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</si>
  <si>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</si>
  <si>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</si>
  <si>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</si>
  <si>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</si>
  <si>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</si>
  <si>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</si>
  <si>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</si>
  <si>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</si>
  <si>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</si>
  <si>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</si>
  <si>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</si>
  <si>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</si>
  <si>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</si>
  <si>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</si>
  <si>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</si>
  <si>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</si>
  <si>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</si>
  <si>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</si>
  <si>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</si>
  <si>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</si>
  <si>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</si>
  <si>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</si>
  <si>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</si>
  <si>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</si>
  <si>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</si>
  <si>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</si>
  <si>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</si>
  <si>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</si>
  <si>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</si>
  <si>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</si>
  <si>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</si>
  <si>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</si>
  <si>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</si>
  <si>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</si>
  <si>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</si>
  <si>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</si>
  <si>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</si>
  <si>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</si>
  <si>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</si>
  <si>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</si>
  <si>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</si>
  <si>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</si>
  <si>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</si>
  <si>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</si>
  <si>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</si>
  <si>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</si>
  <si>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მიწოდების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</si>
</sst>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7" workbookViewId="0">
      <selection activeCell="F26" sqref="F26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4" t="s">
        <v>42</v>
      </c>
      <c r="B2" s="104"/>
      <c r="C2" s="104"/>
      <c r="D2" s="104"/>
      <c r="E2" s="104"/>
      <c r="F2" s="104"/>
      <c r="G2" s="104"/>
      <c r="H2" s="104"/>
      <c r="I2" s="104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5" t="s">
        <v>49</v>
      </c>
      <c r="B3" s="105"/>
      <c r="C3" s="105"/>
      <c r="D3" s="105"/>
      <c r="E3" s="105"/>
      <c r="F3" s="105"/>
      <c r="G3" s="105"/>
      <c r="H3" s="105"/>
      <c r="I3" s="10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6" t="s">
        <v>43</v>
      </c>
      <c r="B5" s="106"/>
      <c r="C5" s="106"/>
      <c r="D5" s="106"/>
      <c r="E5" s="106"/>
      <c r="F5" s="106"/>
      <c r="G5" s="106"/>
      <c r="H5" s="106"/>
      <c r="I5" s="10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6" t="s">
        <v>3</v>
      </c>
      <c r="B8" s="106"/>
      <c r="C8" s="106"/>
      <c r="D8" s="106"/>
      <c r="E8" s="106"/>
      <c r="F8" s="106"/>
      <c r="G8" s="106"/>
      <c r="H8" s="106"/>
      <c r="I8" s="10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7" t="s">
        <v>6</v>
      </c>
      <c r="B15" s="107"/>
      <c r="C15" s="107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8" t="s">
        <v>7</v>
      </c>
      <c r="B16" s="108"/>
      <c r="C16" s="108"/>
      <c r="D16" s="13"/>
      <c r="E16" s="13"/>
      <c r="F16" s="40"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0" t="s">
        <v>88</v>
      </c>
      <c r="B17" s="11"/>
      <c r="C17" s="11"/>
      <c r="D17" s="13"/>
      <c r="E17" s="13"/>
      <c r="F17" s="41">
        <v>400</v>
      </c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 x14ac:dyDescent="0.3">
      <c r="A18" s="107" t="s">
        <v>8</v>
      </c>
      <c r="B18" s="107"/>
      <c r="C18" s="107"/>
      <c r="D18" s="13"/>
      <c r="E18" s="13"/>
      <c r="F18" s="15">
        <v>1428</v>
      </c>
      <c r="G18" s="13"/>
      <c r="H18" s="12"/>
      <c r="I18" s="1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x14ac:dyDescent="0.25">
      <c r="A19" s="100"/>
      <c r="B19" s="100"/>
      <c r="C19" s="100"/>
      <c r="D19" s="100"/>
      <c r="E19" s="100"/>
      <c r="F19" s="12">
        <v>1828</v>
      </c>
      <c r="G19" s="100"/>
      <c r="H19" s="12"/>
      <c r="I19" s="12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</row>
    <row r="20" spans="1:29" ht="18" x14ac:dyDescent="0.35">
      <c r="A20" s="109" t="s">
        <v>9</v>
      </c>
      <c r="B20" s="109"/>
      <c r="C20" s="109"/>
      <c r="D20" s="13"/>
      <c r="E20" s="13"/>
      <c r="F20" s="16">
        <v>12172</v>
      </c>
      <c r="G20" s="17"/>
      <c r="H20" s="36"/>
      <c r="I20" s="16" t="e">
        <f>I16+I17+#REF!+I18</f>
        <v>#REF!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7"/>
      <c r="B21" s="107"/>
      <c r="C21" s="107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7" t="s">
        <v>39</v>
      </c>
      <c r="B22" s="107"/>
      <c r="C22" s="107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0" t="s">
        <v>52</v>
      </c>
      <c r="B23" s="110"/>
      <c r="C23" s="110"/>
      <c r="D23" s="20"/>
      <c r="E23" s="20"/>
      <c r="F23" s="21">
        <f>F20-F22</f>
        <v>10672</v>
      </c>
      <c r="G23" s="22"/>
      <c r="H23" s="36"/>
      <c r="I23" s="21" t="e">
        <f>I20-I22</f>
        <v>#REF!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2" t="s">
        <v>10</v>
      </c>
      <c r="B24" s="112"/>
      <c r="C24" s="112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0" t="s">
        <v>53</v>
      </c>
      <c r="B25" s="110"/>
      <c r="C25" s="110"/>
      <c r="D25" s="23"/>
      <c r="E25" s="23"/>
      <c r="F25" s="41">
        <v>9872</v>
      </c>
      <c r="G25" s="23"/>
      <c r="H25" s="25"/>
      <c r="I25" s="41" t="e">
        <f>I23+I24</f>
        <v>#REF!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1" t="s">
        <v>11</v>
      </c>
      <c r="B29" s="111"/>
      <c r="C29" s="111"/>
      <c r="D29" s="28"/>
      <c r="E29" s="28"/>
      <c r="F29" s="101"/>
      <c r="G29" s="101"/>
      <c r="H29" s="101"/>
      <c r="I29" s="10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1"/>
      <c r="C32" s="101"/>
      <c r="D32" s="7"/>
      <c r="E32" s="7"/>
      <c r="F32" s="102"/>
      <c r="G32" s="102"/>
      <c r="H32" s="102"/>
      <c r="I32" s="10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1"/>
      <c r="G34" s="101"/>
      <c r="H34" s="101"/>
      <c r="I34" s="10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3"/>
      <c r="E37" s="10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abSelected="1" topLeftCell="A19" workbookViewId="0">
      <selection activeCell="B40" sqref="B40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5" t="s">
        <v>57</v>
      </c>
      <c r="B1" s="115"/>
      <c r="C1" s="115"/>
      <c r="D1" s="115"/>
      <c r="E1" s="115"/>
      <c r="F1" s="115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6" t="s">
        <v>54</v>
      </c>
      <c r="B3" s="116"/>
      <c r="C3" s="116"/>
      <c r="D3" s="116"/>
      <c r="E3" s="116"/>
      <c r="F3" s="116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7" t="s">
        <v>43</v>
      </c>
      <c r="B4" s="117"/>
      <c r="C4" s="117"/>
      <c r="D4" s="117"/>
      <c r="E4" s="117"/>
      <c r="F4" s="117"/>
      <c r="G4" s="117"/>
      <c r="H4" s="117"/>
      <c r="I4" s="117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6" t="s">
        <v>40</v>
      </c>
      <c r="B5" s="106"/>
      <c r="C5" s="106"/>
      <c r="D5" s="106"/>
      <c r="E5" s="106"/>
      <c r="F5" s="106"/>
      <c r="G5" s="106"/>
      <c r="H5" s="106"/>
      <c r="I5" s="106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6" t="s">
        <v>3</v>
      </c>
      <c r="B6" s="106"/>
      <c r="C6" s="106"/>
      <c r="D6" s="106"/>
      <c r="E6" s="106"/>
      <c r="F6" s="106"/>
      <c r="G6" s="106"/>
      <c r="H6" s="106"/>
      <c r="I6" s="106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3" t="s">
        <v>55</v>
      </c>
      <c r="C10" s="113"/>
      <c r="D10" s="46"/>
      <c r="E10" s="113" t="s">
        <v>56</v>
      </c>
      <c r="F10" s="113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10792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10792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82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115000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139000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149792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8872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58872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83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180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30920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149792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4"/>
      <c r="C44" s="114"/>
      <c r="D44" s="114"/>
      <c r="E44" s="114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8" workbookViewId="0">
      <selection activeCell="C20" sqref="C20:D20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44" ht="15.75" customHeight="1" x14ac:dyDescent="0.25">
      <c r="A2" s="125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5" t="s">
        <v>78</v>
      </c>
      <c r="B3" s="125"/>
      <c r="C3" s="125"/>
      <c r="D3" s="125"/>
      <c r="E3" s="125"/>
      <c r="F3" s="125"/>
      <c r="G3" s="125"/>
      <c r="H3" s="125"/>
      <c r="I3" s="125"/>
      <c r="J3" s="12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0" t="s">
        <v>43</v>
      </c>
      <c r="B4" s="120"/>
      <c r="C4" s="120"/>
      <c r="D4" s="120"/>
      <c r="E4" s="120"/>
      <c r="F4" s="120"/>
      <c r="G4" s="120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0" t="s">
        <v>81</v>
      </c>
      <c r="B5" s="120"/>
      <c r="C5" s="120"/>
      <c r="D5" s="120"/>
      <c r="E5" s="120"/>
      <c r="F5" s="120"/>
      <c r="G5" s="120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0" t="s">
        <v>3</v>
      </c>
      <c r="B6" s="120"/>
      <c r="C6" s="120"/>
      <c r="D6" s="120"/>
      <c r="E6" s="120"/>
      <c r="F6" s="120"/>
      <c r="G6" s="120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0" t="s">
        <v>41</v>
      </c>
      <c r="B7" s="120"/>
      <c r="C7" s="120"/>
      <c r="D7" s="120"/>
      <c r="E7" s="120"/>
      <c r="F7" s="120"/>
      <c r="G7" s="120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0" t="s">
        <v>4</v>
      </c>
      <c r="B8" s="120"/>
      <c r="C8" s="120"/>
      <c r="D8" s="120"/>
      <c r="E8" s="120"/>
      <c r="F8" s="120"/>
      <c r="G8" s="120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8"/>
      <c r="B10" s="121" t="s">
        <v>1</v>
      </c>
      <c r="C10" s="121" t="s">
        <v>33</v>
      </c>
      <c r="D10" s="121"/>
      <c r="E10" s="121" t="s">
        <v>34</v>
      </c>
      <c r="F10" s="121"/>
      <c r="G10" s="118"/>
      <c r="H10" s="118"/>
      <c r="I10" s="118"/>
      <c r="J10" s="11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8"/>
      <c r="B11" s="121"/>
      <c r="C11" s="121"/>
      <c r="D11" s="121"/>
      <c r="E11" s="121"/>
      <c r="F11" s="121"/>
      <c r="G11" s="118"/>
      <c r="H11" s="118"/>
      <c r="I11" s="118"/>
      <c r="J11" s="11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8"/>
      <c r="B12" s="121"/>
      <c r="C12" s="121"/>
      <c r="D12" s="121"/>
      <c r="E12" s="121"/>
      <c r="F12" s="121"/>
      <c r="G12" s="118"/>
      <c r="H12" s="118"/>
      <c r="I12" s="118"/>
      <c r="J12" s="11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2">
        <v>0</v>
      </c>
      <c r="C13" s="123">
        <v>0</v>
      </c>
      <c r="D13" s="123"/>
      <c r="E13" s="123">
        <f>B13+C13</f>
        <v>0</v>
      </c>
      <c r="F13" s="123"/>
      <c r="G13" s="118"/>
      <c r="H13" s="118"/>
      <c r="I13" s="118"/>
      <c r="J13" s="11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78">
        <v>0</v>
      </c>
      <c r="C14" s="119">
        <v>0</v>
      </c>
      <c r="D14" s="118"/>
      <c r="E14" s="118">
        <f t="shared" ref="E14:E15" si="0">B14+C14</f>
        <v>0</v>
      </c>
      <c r="F14" s="118"/>
      <c r="G14" s="118"/>
      <c r="H14" s="118"/>
      <c r="I14" s="118"/>
      <c r="J14" s="11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2">
        <f>B13+B14</f>
        <v>0</v>
      </c>
      <c r="C15" s="122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84</v>
      </c>
      <c r="B16" s="78">
        <v>50000</v>
      </c>
      <c r="C16" s="119"/>
      <c r="D16" s="118"/>
      <c r="E16" s="118">
        <f t="shared" ref="E16:E17" si="1">B16+C16</f>
        <v>50000</v>
      </c>
      <c r="F16" s="118"/>
      <c r="G16" s="78"/>
      <c r="H16" s="78"/>
      <c r="I16" s="78"/>
      <c r="J16" s="78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78"/>
      <c r="C17" s="119">
        <v>9872</v>
      </c>
      <c r="D17" s="118"/>
      <c r="E17" s="118">
        <f t="shared" si="1"/>
        <v>9872</v>
      </c>
      <c r="F17" s="118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78"/>
      <c r="C18" s="119">
        <v>1000</v>
      </c>
      <c r="D18" s="118"/>
      <c r="E18" s="118">
        <f t="shared" ref="E18" si="2">B18+C18</f>
        <v>1000</v>
      </c>
      <c r="F18" s="118"/>
      <c r="G18" s="118"/>
      <c r="H18" s="118"/>
      <c r="I18" s="118"/>
      <c r="J18" s="11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85</v>
      </c>
      <c r="B19" s="81">
        <f>B15+B16+B17+B18</f>
        <v>50000</v>
      </c>
      <c r="C19" s="122">
        <v>8872</v>
      </c>
      <c r="D19" s="122"/>
      <c r="E19" s="123">
        <f t="shared" ref="E19" si="3">B19+C19</f>
        <v>58872</v>
      </c>
      <c r="F19" s="123"/>
      <c r="G19" s="118"/>
      <c r="H19" s="118"/>
      <c r="I19" s="118"/>
      <c r="J19" s="11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8"/>
      <c r="D20" s="118"/>
      <c r="E20" s="118"/>
      <c r="F20" s="118"/>
      <c r="G20" s="118"/>
      <c r="H20" s="118"/>
      <c r="I20" s="118"/>
      <c r="J20" s="118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8"/>
      <c r="D21" s="118"/>
      <c r="E21" s="118"/>
      <c r="F21" s="118"/>
      <c r="G21" s="118"/>
      <c r="H21" s="118"/>
      <c r="I21" s="118"/>
      <c r="J21" s="118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8"/>
      <c r="D22" s="118"/>
      <c r="E22" s="118"/>
      <c r="F22" s="118"/>
      <c r="G22" s="118"/>
      <c r="H22" s="118"/>
      <c r="I22" s="118"/>
      <c r="J22" s="118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8"/>
      <c r="D23" s="118"/>
      <c r="E23" s="118"/>
      <c r="F23" s="118"/>
      <c r="G23" s="118"/>
      <c r="H23" s="118"/>
      <c r="I23" s="118"/>
      <c r="J23" s="118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8"/>
      <c r="D24" s="118"/>
      <c r="E24" s="118"/>
      <c r="F24" s="118"/>
      <c r="G24" s="118"/>
      <c r="H24" s="118"/>
      <c r="I24" s="118"/>
      <c r="J24" s="118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8"/>
      <c r="D25" s="118"/>
      <c r="E25" s="118"/>
      <c r="F25" s="118"/>
      <c r="G25" s="118"/>
      <c r="H25" s="118"/>
      <c r="I25" s="118"/>
      <c r="J25" s="11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8"/>
      <c r="D26" s="118"/>
      <c r="E26" s="118"/>
      <c r="F26" s="118"/>
      <c r="G26" s="118"/>
      <c r="H26" s="118"/>
      <c r="I26" s="118"/>
      <c r="J26" s="11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8"/>
      <c r="D27" s="118"/>
      <c r="E27" s="118"/>
      <c r="F27" s="118"/>
      <c r="G27" s="118"/>
      <c r="H27" s="118"/>
      <c r="I27" s="118"/>
      <c r="J27" s="1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8"/>
      <c r="D28" s="118"/>
      <c r="E28" s="118"/>
      <c r="F28" s="118"/>
      <c r="G28" s="118"/>
      <c r="H28" s="118"/>
      <c r="I28" s="118"/>
      <c r="J28" s="11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8"/>
      <c r="D29" s="118"/>
      <c r="E29" s="118"/>
      <c r="F29" s="118"/>
      <c r="G29" s="118"/>
      <c r="H29" s="118"/>
      <c r="I29" s="118"/>
      <c r="J29" s="11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8"/>
      <c r="D30" s="118"/>
      <c r="E30" s="118"/>
      <c r="F30" s="118"/>
      <c r="G30" s="118"/>
      <c r="H30" s="118"/>
      <c r="I30" s="118"/>
      <c r="J30" s="11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8"/>
      <c r="D31" s="118"/>
      <c r="E31" s="118"/>
      <c r="F31" s="118"/>
      <c r="G31" s="118"/>
      <c r="H31" s="118"/>
      <c r="I31" s="118"/>
      <c r="J31" s="11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8"/>
      <c r="D32" s="118"/>
      <c r="E32" s="118"/>
      <c r="F32" s="118"/>
      <c r="G32" s="118"/>
      <c r="H32" s="118"/>
      <c r="I32" s="118"/>
      <c r="J32" s="11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8"/>
      <c r="D33" s="118"/>
      <c r="E33" s="118"/>
      <c r="F33" s="118"/>
      <c r="G33" s="118"/>
      <c r="H33" s="118"/>
      <c r="I33" s="118"/>
      <c r="J33" s="11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8"/>
      <c r="D34" s="118"/>
      <c r="E34" s="118"/>
      <c r="F34" s="118"/>
      <c r="G34" s="118"/>
      <c r="H34" s="118"/>
      <c r="I34" s="118"/>
      <c r="J34" s="11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8"/>
      <c r="D35" s="118"/>
      <c r="E35" s="118"/>
      <c r="F35" s="118"/>
      <c r="G35" s="118"/>
      <c r="H35" s="118"/>
      <c r="I35" s="118"/>
      <c r="J35" s="11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23" workbookViewId="0">
      <selection activeCell="C30" sqref="C30"/>
    </sheetView>
  </sheetViews>
  <sheetFormatPr defaultColWidth="9.140625" defaultRowHeight="15" x14ac:dyDescent="0.25"/>
  <cols>
    <col min="1" max="1" width="54.140625" style="65" customWidth="1"/>
    <col min="2" max="2" width="4.140625" style="79" customWidth="1"/>
    <col min="3" max="4" width="14.7109375" style="65" customWidth="1"/>
    <col min="5" max="16384" width="9.140625" style="65"/>
  </cols>
  <sheetData>
    <row r="1" spans="1:4" ht="18" x14ac:dyDescent="0.25">
      <c r="A1" s="126" t="s">
        <v>58</v>
      </c>
      <c r="B1" s="126"/>
      <c r="C1" s="126"/>
      <c r="D1" s="126"/>
    </row>
    <row r="2" spans="1:4" ht="18" x14ac:dyDescent="0.25">
      <c r="A2" s="126" t="s">
        <v>59</v>
      </c>
      <c r="B2" s="126"/>
      <c r="C2" s="126"/>
      <c r="D2" s="126"/>
    </row>
    <row r="3" spans="1:4" s="69" customFormat="1" x14ac:dyDescent="0.25">
      <c r="A3" s="127"/>
      <c r="B3" s="127"/>
      <c r="C3" s="127"/>
      <c r="D3" s="127"/>
    </row>
    <row r="4" spans="1:4" x14ac:dyDescent="0.25">
      <c r="A4" s="117" t="s">
        <v>43</v>
      </c>
      <c r="B4" s="117"/>
      <c r="C4" s="117"/>
      <c r="D4" s="117"/>
    </row>
    <row r="5" spans="1:4" s="67" customFormat="1" x14ac:dyDescent="0.3">
      <c r="A5" s="106" t="s">
        <v>40</v>
      </c>
      <c r="B5" s="106"/>
      <c r="C5" s="106"/>
      <c r="D5" s="106"/>
    </row>
    <row r="6" spans="1:4" s="67" customFormat="1" x14ac:dyDescent="0.3">
      <c r="A6" s="106" t="s">
        <v>3</v>
      </c>
      <c r="B6" s="106"/>
      <c r="C6" s="106"/>
      <c r="D6" s="106"/>
    </row>
    <row r="7" spans="1:4" ht="17.45" customHeight="1" x14ac:dyDescent="0.3">
      <c r="A7" s="73" t="s">
        <v>41</v>
      </c>
      <c r="B7" s="77"/>
      <c r="C7" s="73"/>
      <c r="D7" s="73"/>
    </row>
    <row r="8" spans="1:4" ht="15.75" customHeight="1" x14ac:dyDescent="0.3">
      <c r="A8" s="73" t="s">
        <v>4</v>
      </c>
      <c r="B8" s="77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3"/>
      <c r="B11" s="83" t="s">
        <v>86</v>
      </c>
      <c r="C11" s="84" t="s">
        <v>50</v>
      </c>
      <c r="D11" s="84" t="s">
        <v>51</v>
      </c>
    </row>
    <row r="12" spans="1:4" x14ac:dyDescent="0.25">
      <c r="A12" s="85" t="s">
        <v>36</v>
      </c>
      <c r="B12" s="85"/>
      <c r="C12" s="86"/>
      <c r="D12" s="86"/>
    </row>
    <row r="13" spans="1:4" x14ac:dyDescent="0.25">
      <c r="A13" s="87" t="s">
        <v>60</v>
      </c>
      <c r="B13" s="87">
        <v>1</v>
      </c>
      <c r="C13" s="86">
        <v>50000</v>
      </c>
      <c r="D13" s="86"/>
    </row>
    <row r="14" spans="1:4" ht="30" x14ac:dyDescent="0.25">
      <c r="A14" s="88" t="s">
        <v>61</v>
      </c>
      <c r="B14" s="88">
        <v>2</v>
      </c>
      <c r="C14" s="86">
        <v>960</v>
      </c>
      <c r="D14" s="86"/>
    </row>
    <row r="15" spans="1:4" ht="25.5" x14ac:dyDescent="0.25">
      <c r="A15" s="90" t="s">
        <v>62</v>
      </c>
      <c r="B15" s="90"/>
      <c r="C15" s="95">
        <v>49040</v>
      </c>
      <c r="D15" s="95">
        <f>D13+D14</f>
        <v>0</v>
      </c>
    </row>
    <row r="16" spans="1:4" s="76" customFormat="1" x14ac:dyDescent="0.25">
      <c r="A16" s="91" t="s">
        <v>87</v>
      </c>
      <c r="B16" s="91">
        <v>3</v>
      </c>
      <c r="C16" s="86">
        <v>2040</v>
      </c>
      <c r="D16" s="86"/>
    </row>
    <row r="17" spans="1:4" s="76" customFormat="1" x14ac:dyDescent="0.25">
      <c r="A17" s="90" t="s">
        <v>63</v>
      </c>
      <c r="B17" s="90"/>
      <c r="C17" s="98">
        <v>47000</v>
      </c>
      <c r="D17" s="98">
        <f>D15+D16</f>
        <v>0</v>
      </c>
    </row>
    <row r="18" spans="1:4" s="69" customFormat="1" x14ac:dyDescent="0.25">
      <c r="A18" s="85" t="s">
        <v>64</v>
      </c>
      <c r="B18" s="85"/>
      <c r="C18" s="92"/>
      <c r="D18" s="92"/>
    </row>
    <row r="19" spans="1:4" s="69" customFormat="1" ht="30" x14ac:dyDescent="0.25">
      <c r="A19" s="88" t="s">
        <v>65</v>
      </c>
      <c r="B19" s="88">
        <v>4</v>
      </c>
      <c r="C19" s="89">
        <v>42000</v>
      </c>
      <c r="D19" s="89"/>
    </row>
    <row r="20" spans="1:4" s="76" customFormat="1" ht="30" x14ac:dyDescent="0.25">
      <c r="A20" s="88" t="s">
        <v>66</v>
      </c>
      <c r="B20" s="88">
        <v>5</v>
      </c>
      <c r="C20" s="89"/>
      <c r="D20" s="89"/>
    </row>
    <row r="21" spans="1:4" s="76" customFormat="1" x14ac:dyDescent="0.25">
      <c r="A21" s="88" t="s">
        <v>67</v>
      </c>
      <c r="B21" s="88">
        <v>6</v>
      </c>
      <c r="C21" s="89"/>
      <c r="D21" s="89"/>
    </row>
    <row r="22" spans="1:4" s="76" customFormat="1" x14ac:dyDescent="0.25">
      <c r="A22" s="88" t="s">
        <v>68</v>
      </c>
      <c r="B22" s="88">
        <v>7</v>
      </c>
      <c r="C22" s="89"/>
      <c r="D22" s="89"/>
    </row>
    <row r="23" spans="1:4" s="76" customFormat="1" ht="25.5" x14ac:dyDescent="0.25">
      <c r="A23" s="90" t="s">
        <v>69</v>
      </c>
      <c r="B23" s="90"/>
      <c r="C23" s="99">
        <v>42000</v>
      </c>
      <c r="D23" s="99">
        <f>D19</f>
        <v>0</v>
      </c>
    </row>
    <row r="24" spans="1:4" s="76" customFormat="1" x14ac:dyDescent="0.25">
      <c r="A24" s="85" t="s">
        <v>70</v>
      </c>
      <c r="B24" s="85"/>
      <c r="C24" s="89"/>
      <c r="D24" s="89"/>
    </row>
    <row r="25" spans="1:4" s="76" customFormat="1" x14ac:dyDescent="0.25">
      <c r="A25" s="88" t="s">
        <v>71</v>
      </c>
      <c r="B25" s="88">
        <v>8</v>
      </c>
      <c r="C25" s="89">
        <v>50000</v>
      </c>
      <c r="D25" s="89"/>
    </row>
    <row r="26" spans="1:4" s="69" customFormat="1" x14ac:dyDescent="0.25">
      <c r="A26" s="88" t="s">
        <v>72</v>
      </c>
      <c r="B26" s="88">
        <v>9</v>
      </c>
      <c r="C26" s="89">
        <v>60000</v>
      </c>
      <c r="D26" s="89"/>
    </row>
    <row r="27" spans="1:4" s="69" customFormat="1" ht="15.6" customHeight="1" x14ac:dyDescent="0.25">
      <c r="A27" s="87" t="s">
        <v>73</v>
      </c>
      <c r="B27" s="87">
        <v>10</v>
      </c>
      <c r="C27" s="92"/>
      <c r="D27" s="92"/>
    </row>
    <row r="28" spans="1:4" s="76" customFormat="1" ht="15.6" customHeight="1" x14ac:dyDescent="0.25">
      <c r="A28" s="87" t="s">
        <v>74</v>
      </c>
      <c r="B28" s="87">
        <v>11</v>
      </c>
      <c r="C28" s="92"/>
      <c r="D28" s="92"/>
    </row>
    <row r="29" spans="1:4" s="76" customFormat="1" ht="15.6" customHeight="1" x14ac:dyDescent="0.25">
      <c r="A29" s="87" t="s">
        <v>75</v>
      </c>
      <c r="B29" s="87">
        <v>12</v>
      </c>
      <c r="C29" s="97"/>
      <c r="D29" s="97"/>
    </row>
    <row r="30" spans="1:4" x14ac:dyDescent="0.25">
      <c r="A30" s="88" t="s">
        <v>76</v>
      </c>
      <c r="B30" s="88"/>
      <c r="C30" s="93">
        <v>110000</v>
      </c>
      <c r="D30" s="93">
        <f>SUM(D25:D29)</f>
        <v>0</v>
      </c>
    </row>
    <row r="31" spans="1:4" ht="25.5" x14ac:dyDescent="0.25">
      <c r="A31" s="90" t="s">
        <v>77</v>
      </c>
      <c r="B31" s="90"/>
      <c r="C31" s="93">
        <v>115000</v>
      </c>
      <c r="D31" s="93">
        <f>D17+D23+D30</f>
        <v>0</v>
      </c>
    </row>
    <row r="32" spans="1:4" x14ac:dyDescent="0.25">
      <c r="A32" s="94" t="s">
        <v>37</v>
      </c>
      <c r="B32" s="94"/>
      <c r="C32" s="92">
        <v>0</v>
      </c>
      <c r="D32" s="92">
        <v>0</v>
      </c>
    </row>
    <row r="33" spans="1:4" x14ac:dyDescent="0.25">
      <c r="A33" s="94" t="s">
        <v>38</v>
      </c>
      <c r="B33" s="94"/>
      <c r="C33" s="93">
        <v>115000</v>
      </c>
      <c r="D33" s="93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6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2020-11-01T17:53:50Z</dcterms:modified>
</cp:coreProperties>
</file>