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 firstSheet="6" activeTab="8"/>
  </bookViews>
  <sheets>
    <sheet name="პირობა" sheetId="8" r:id="rId1"/>
    <sheet name="სარეგისტრაციო ჟურნალი" sheetId="1" r:id="rId2"/>
    <sheet name="ტ" sheetId="2" r:id="rId3"/>
    <sheet name="საცდელი ბალანსი" sheetId="3" r:id="rId4"/>
    <sheet name="მოგება–ზარალის ანგარიშგება" sheetId="4" r:id="rId5"/>
    <sheet name="ბალანსი" sheetId="6" r:id="rId6"/>
    <sheet name="წლიური ანგარიშგება" sheetId="5" r:id="rId7"/>
    <sheet name="ფულადი სახსრების მიმოქცევა" sheetId="10" r:id="rId8"/>
    <sheet name="საკონტროლო კითხვა" sheetId="11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4" l="1"/>
  <c r="H32" i="11" l="1"/>
  <c r="C20" i="6" l="1"/>
  <c r="C15" i="6" l="1"/>
  <c r="F39" i="6" l="1"/>
  <c r="C39" i="6"/>
  <c r="F33" i="6"/>
  <c r="C33" i="6"/>
  <c r="C29" i="6"/>
  <c r="C22" i="6"/>
  <c r="F19" i="4"/>
  <c r="F22" i="4" s="1"/>
  <c r="E25" i="3"/>
  <c r="D25" i="3"/>
  <c r="E89" i="1"/>
  <c r="D89" i="1"/>
  <c r="C41" i="6" l="1"/>
  <c r="F15" i="6"/>
  <c r="F29" i="6"/>
  <c r="F20" i="6"/>
  <c r="F22" i="6" l="1"/>
  <c r="F41" i="6"/>
  <c r="F24" i="4"/>
  <c r="F25" i="4" s="1"/>
  <c r="F26" i="4" s="1"/>
</calcChain>
</file>

<file path=xl/sharedStrings.xml><?xml version="1.0" encoding="utf-8"?>
<sst xmlns="http://schemas.openxmlformats.org/spreadsheetml/2006/main" count="321" uniqueCount="260">
  <si>
    <t>/                 /</t>
  </si>
  <si>
    <t>/             /</t>
  </si>
  <si>
    <t>31.12.20X2</t>
  </si>
  <si>
    <t>31.12.20X1</t>
  </si>
  <si>
    <t>საკონტროლო კითხვები</t>
  </si>
  <si>
    <t>პასუხი</t>
  </si>
  <si>
    <t>ქულა</t>
  </si>
  <si>
    <t>სარეგისტრაციო ჟურნალი</t>
  </si>
  <si>
    <t>თარიღი</t>
  </si>
  <si>
    <t>აღწერილობა</t>
  </si>
  <si>
    <t>რეგისტრაციის N</t>
  </si>
  <si>
    <t>დებეტი</t>
  </si>
  <si>
    <t>კრედიტი</t>
  </si>
  <si>
    <t>საწესდებო კაპიტალის შევსება</t>
  </si>
  <si>
    <t>დ 1210</t>
  </si>
  <si>
    <t xml:space="preserve">       კ 5150</t>
  </si>
  <si>
    <t>ჯამი</t>
  </si>
  <si>
    <t>საწარმო X</t>
  </si>
  <si>
    <t>N</t>
  </si>
  <si>
    <t>ანგარიშის დასახელება</t>
  </si>
  <si>
    <t>ანგარიშის N</t>
  </si>
  <si>
    <t>საწესდებო კაპიტალი</t>
  </si>
  <si>
    <t>დ</t>
  </si>
  <si>
    <t>კ           დ</t>
  </si>
  <si>
    <t>კ            დ</t>
  </si>
  <si>
    <t>კ</t>
  </si>
  <si>
    <t>ნ-0</t>
  </si>
  <si>
    <t>კ          დ</t>
  </si>
  <si>
    <t>მოგება – ზარალის ანგარიშგება</t>
  </si>
  <si>
    <r>
      <t>სუბიექტი: საწარმო</t>
    </r>
    <r>
      <rPr>
        <b/>
        <i/>
        <sz val="12"/>
        <rFont val="Sylfaen"/>
        <family val="1"/>
      </rPr>
      <t>"X"</t>
    </r>
  </si>
  <si>
    <t>რეგისტრაციის ადგილი:</t>
  </si>
  <si>
    <t>მისამართი:</t>
  </si>
  <si>
    <t>წარდგენის თარიღი:</t>
  </si>
  <si>
    <t>ამონაგები</t>
  </si>
  <si>
    <t>რეალიზებული პროდუქციის თვითღირეულება</t>
  </si>
  <si>
    <t>საერთო მოგება</t>
  </si>
  <si>
    <t>საერთო და ადმინისტრაციული ხარჯები</t>
  </si>
  <si>
    <t>მთლიანი საოპერაციო მოგება</t>
  </si>
  <si>
    <t>მოგება დაბეგვრამდე</t>
  </si>
  <si>
    <t>მოგების გადასახადი</t>
  </si>
  <si>
    <t>მოგება დაბეგვრის შემდეგ</t>
  </si>
  <si>
    <t>საანგარიშგებო პერიოდის წმინდა მოგება</t>
  </si>
  <si>
    <t>დირექტორი:</t>
  </si>
  <si>
    <t>ბალანსი</t>
  </si>
  <si>
    <t>20X2 წლის 31 დეკემბრის მდგომარეობით</t>
  </si>
  <si>
    <t>აქტივები</t>
  </si>
  <si>
    <t>გრძელვადიანი აქტივები</t>
  </si>
  <si>
    <t>ძირითადი საშუალებები</t>
  </si>
  <si>
    <t>სულ გრძელვადიანი აქტივები</t>
  </si>
  <si>
    <t>მიმდინარე აქტივები</t>
  </si>
  <si>
    <t>სასაქონლო–მატერიალური ფასეულობები</t>
  </si>
  <si>
    <t>ფულადი სახსრები და მათი ექვივალენტები</t>
  </si>
  <si>
    <t>სულ მოკლევადიანი აქტივები</t>
  </si>
  <si>
    <t>სულ აქტივები:</t>
  </si>
  <si>
    <t>საკუთარი კაპიტალი და ვალდებულებები</t>
  </si>
  <si>
    <t>კაპიტალი და რეზერვები</t>
  </si>
  <si>
    <t>საწესდებო კაპიტალი შპს–ში</t>
  </si>
  <si>
    <t>აკუმულირებული მოგება</t>
  </si>
  <si>
    <t>სულ კაპიტალი და რეზერვები</t>
  </si>
  <si>
    <t>გრძელვადიანი ვალდებულებები</t>
  </si>
  <si>
    <t>გრძელვადიანი სესხები</t>
  </si>
  <si>
    <t>სულ გრძელვადიანი ვალდებულებები</t>
  </si>
  <si>
    <t>მოკლევადიანი ვალდებულებები</t>
  </si>
  <si>
    <t>საგადასახადო ვალდებულებები</t>
  </si>
  <si>
    <t>სულ მოკლევადიანი ვალდებულებები</t>
  </si>
  <si>
    <t>სულ საკ. კაპიტალი და ვალდებულებები</t>
  </si>
  <si>
    <t>აკუმულირებული მოგება ზარალი</t>
  </si>
  <si>
    <t>სულ</t>
  </si>
  <si>
    <t>ნაშთი 20X2 წლის 01.01–სათვის</t>
  </si>
  <si>
    <t>წმინდა მოგების ცვლილება</t>
  </si>
  <si>
    <t>საწესდებო კაპიტალის ცვლილება</t>
  </si>
  <si>
    <t>ნაშთი 20X2 წლის 31დეკემბერს</t>
  </si>
  <si>
    <t>ფულადი სახსრების მიმოქცევის ანგარიშგება (პირდაპირი მეთოდით)</t>
  </si>
  <si>
    <t>20X2 წლის 01. 01 დან 20X2 წლის 31.12 მდე</t>
  </si>
  <si>
    <t>ფულადი ნაკადები საოპერაციო საქმიანობიდან</t>
  </si>
  <si>
    <t>მიღებული ფული</t>
  </si>
  <si>
    <t>რეალიზაციიდან მიღებული ფული</t>
  </si>
  <si>
    <t>გადასახადის სახით გადახდილი ფული</t>
  </si>
  <si>
    <t>ფულადი სახსრების ნაკადები საინვესტიციო საქმიანობიდან</t>
  </si>
  <si>
    <t>ფულადი ნაკადები ფინანსური საქმიანობიდან</t>
  </si>
  <si>
    <t>ფულადი სახსრები საანგარიშგებო პერიოდის დასაწყისში</t>
  </si>
  <si>
    <t>ფულადი სახსრები საანგარიშგებო პერიოდის ბოლოს</t>
  </si>
  <si>
    <t>სავარჯიშო _ ფინანსური ანგარიშგება</t>
  </si>
  <si>
    <t>მონაცემები</t>
  </si>
  <si>
    <t>ფულადი ნაკადების გაანგარიშება</t>
  </si>
  <si>
    <t>ფულადი ნაკადების შემოდინება გადინება (+ -)</t>
  </si>
  <si>
    <r>
      <t>დავალება N1:</t>
    </r>
    <r>
      <rPr>
        <b/>
        <sz val="10"/>
        <color theme="1"/>
        <rFont val="Sylfaen"/>
        <family val="1"/>
      </rPr>
      <t xml:space="preserve"> ქვემოთ მოცემული შ.პ.ს ,,X"–ს დეკემბრის თვის ოპერაციები ასახეთ სარეგისტრაციო ჟურნალში 20X2 წლის 31 დეკემბრისათვის. </t>
    </r>
  </si>
  <si>
    <r>
      <t>დავალება N3:</t>
    </r>
    <r>
      <rPr>
        <b/>
        <sz val="10"/>
        <color theme="1"/>
        <rFont val="Sylfaen"/>
        <family val="1"/>
      </rPr>
      <t xml:space="preserve"> შეადგინეთ საცდელი ბალანსი 20X2 წლის 31 დეკემბრისათვის.</t>
    </r>
  </si>
  <si>
    <r>
      <t>დავალება N2:</t>
    </r>
    <r>
      <rPr>
        <b/>
        <sz val="10"/>
        <color theme="1"/>
        <rFont val="Sylfaen"/>
        <family val="1"/>
      </rPr>
      <t xml:space="preserve"> ოპერაციების სარეგისტრაციო ჟურნალიდან გადაიტანეთ ანგარიშებზე და გამოიყვანეთ საბოლოო ნაშთები.</t>
    </r>
  </si>
  <si>
    <t>სავაჭრო ფირმა შ.პ.ს ,,X" ჩამოყალიბდა 20X2 წლის დაკემბრის თვეში</t>
  </si>
  <si>
    <t>1) 01–12. ფირმის მფლობელის მიერ საწესდებო კაპიტალის შესავსებად შეტანილ იქნა 25 000 ლარი საბანკო ანგარიშზე</t>
  </si>
  <si>
    <t>2) 01–12. საწარმოს ბანკთან გაფორმებული ხელშეკრულების საფუძველზე, საბანკო ანგარიშზე ჩამოერიცხა გრძელვადიანი სესხი 30 000 ლარი. წელიწადში 30%–იანი განაკვეთით (360 დღიანი).</t>
  </si>
  <si>
    <t>3) 03–12. უნაღდო ანგარიშსწორებით შეძენილი იქნა ოფისის აღჭურვილობა 10 000 ლარად.</t>
  </si>
  <si>
    <t>4) 12–12. შეძენილ იქნა 25 000 ლარის საქონელი, რისთვისაც მომწოდებელს საბანკო ანგარიშიდან იმავე დღესვე გადაერიცხა 20 000 ლარი.</t>
  </si>
  <si>
    <t>5) 13–12. რეალიზებულ იქნა საქონელი 18 000 ლარად, რომლის ფაქტიური თვითღირებულება იყო 11 050 ლარი. მყიდველმა ნაღდი ანგარიშსწორებით გადაიხადა 16 000 ლარი, 2 000 ლარს მყიდველი გადაიხდის 12 დღეში.</t>
  </si>
  <si>
    <t>6) 25–12. ჩამოერიცხა დებიტორული მოთხოვნა 2 000 ლარი და წინასწარ ავანსად საქონლისათვის 10 000 ლარი.</t>
  </si>
  <si>
    <t>7) 30–12. დაერიცხა ხელფასი ადმინისტრაციულ პერსონალს 1 200 ლარი.</t>
  </si>
  <si>
    <t>8) 30–12. დაეკავა ხელფასიდან საშემოსავლო გადასახადი 240 ლარი.</t>
  </si>
  <si>
    <t>9) 31–12. გადაერიცხა ბიუჯეტს საშემოსავლო გადასახადი 240 ლარი.</t>
  </si>
  <si>
    <t>10) 31–12. დაერიცხა სესხზე დეკემბრის თვის %–ტი.</t>
  </si>
  <si>
    <t>11) 31–12. სალაროდან გაიცა ხელფასის სახით თანხა 960 ლარი.</t>
  </si>
  <si>
    <t>12) 31–12. გადარიცხული იქნა საქონლის მომწოდებლის დავალიანება 5 000 ლარი.</t>
  </si>
  <si>
    <t>13) 31–12. გამოცხადდა დივიდენდი 1000 ლარი.</t>
  </si>
  <si>
    <t>ნ–0</t>
  </si>
  <si>
    <t>საპროცენტო ხარჯი</t>
  </si>
  <si>
    <t>საცდელი ბალანსი</t>
  </si>
  <si>
    <t>–––––––31 დეკემბერი ––––– 20X2 წ.</t>
  </si>
  <si>
    <t>–––––––––––––– შ.პ.ს "X" –––––––––––––––––––</t>
  </si>
  <si>
    <t xml:space="preserve">საქმიანობის ტიპი: </t>
  </si>
  <si>
    <t xml:space="preserve">გაზომვის ერთეული: </t>
  </si>
  <si>
    <t>საანგარიშო პერიოდისათვის</t>
  </si>
  <si>
    <t>20X2 წლის 1 იანვრიდან 20X2 წლის 31 დეკემბრის ჩათვლით</t>
  </si>
  <si>
    <t xml:space="preserve">სუბიექტი: </t>
  </si>
  <si>
    <t>მიღებული ავანსი</t>
  </si>
  <si>
    <t>დარიცხული ვალდებულება</t>
  </si>
  <si>
    <t>დივიდენდი</t>
  </si>
  <si>
    <t>საკუთარ კაპიტალში ცვლილებების წლიური ანგარიშგება</t>
  </si>
  <si>
    <t>01.01.20X2–დან 31.12.20X2–მდე</t>
  </si>
  <si>
    <t>ზომის ერთეული: ლარი</t>
  </si>
  <si>
    <t>სააქციო საზოგადოება ––––––––––––––––</t>
  </si>
  <si>
    <t>მთლიანი მიღებული ფული</t>
  </si>
  <si>
    <t>გაცემული ფული</t>
  </si>
  <si>
    <t>საქონლის შესაძენად გადახდილი ფული</t>
  </si>
  <si>
    <t>ხელფასის სახით გადახდილი ფული</t>
  </si>
  <si>
    <t>სხვა საოპერაციო ფულადი ხარჯი</t>
  </si>
  <si>
    <t>მთლიანი გადახდილი ფულადი სახსრები</t>
  </si>
  <si>
    <t>სუფთა ფულადი სახსრების ნაკადები საოპრაციო საქმიანობიდან</t>
  </si>
  <si>
    <t>ძირითადი საშუალებების შესაძენად გადახდილი ფული</t>
  </si>
  <si>
    <t>სულ ფულადი ნაკადები საინვესტიციო საქმიანობიდან</t>
  </si>
  <si>
    <t>საწესდებო კაპიტალის შევსებით მიღებული ფული</t>
  </si>
  <si>
    <t>გრძელვადიანი სესხის სახით მიღებული ფული</t>
  </si>
  <si>
    <t>სულ ფულადი ნაკადები ფინანსური საქმიანობიდან</t>
  </si>
  <si>
    <t>ფულადი სახსრების სუფთა ზრდა</t>
  </si>
  <si>
    <t>ჩაწერეთ სარეგისრაციო ჟურნალის დებეტების ჯამი</t>
  </si>
  <si>
    <t>ჩაწერეთ საცდელი ბალანსის (დახურვამდე ოპერაციამდე) კრედიტების ჯამი</t>
  </si>
  <si>
    <t xml:space="preserve">ჩაწერეთ ანგ. N 1210 –ის საბოლოო ნაშთი </t>
  </si>
  <si>
    <t>ჩაწერეთ ანგ. N 1110 –ის საბოლოო ნაშთი</t>
  </si>
  <si>
    <t>ჩაწერეთ ანგ. N 1610 –ის საბოლოო ნაშთი</t>
  </si>
  <si>
    <t>ჩაწერეთ ანგ. N 5310 –ის საბოლოო ნაშთი</t>
  </si>
  <si>
    <t>ჩაწერეთ საანგარიშო პერიოდის წმინდა მოგება</t>
  </si>
  <si>
    <t>ჩაწერეთ ბალანსის მიხედვით სულ აქტივების ჯამი</t>
  </si>
  <si>
    <t>ჩაწერეთ ბალანსის მიხედვით გრძელვადიანი ვალდებულებების ჯამი</t>
  </si>
  <si>
    <t>ჩაწერეთ ბალანსის მიხედვით მოკლევადიანი ვალდებულებების ჯამი</t>
  </si>
  <si>
    <t>ჩაწერეთ ფულადი სახსრების წმინდა ზრდა (ფულადი სახსრების მიმოქცევის ანგარიშგების მიხედვით)</t>
  </si>
  <si>
    <t>1</t>
  </si>
  <si>
    <t>2</t>
  </si>
  <si>
    <t>3</t>
  </si>
  <si>
    <t>4</t>
  </si>
  <si>
    <t>5</t>
  </si>
  <si>
    <t>ჩაწერეთ ანგ. N 2160 –ის საბოლოო ნაშთი</t>
  </si>
  <si>
    <t>6</t>
  </si>
  <si>
    <t>ჩაწერეთ ანგ. N 3410 –ის საბოლოო ნაშთი</t>
  </si>
  <si>
    <t>7</t>
  </si>
  <si>
    <t>ჩაწერეთ ანგ. N 4140 –ის საბოლოო ნაშთი</t>
  </si>
  <si>
    <t>8</t>
  </si>
  <si>
    <t>ჩაწერეთ ანგ. N 5150 –ის საბოლოო ნაშთი</t>
  </si>
  <si>
    <t>9</t>
  </si>
  <si>
    <t>ჩაწერეთ ანგ. N 3310 –ის საბოლოო ნაშთი</t>
  </si>
  <si>
    <t>10</t>
  </si>
  <si>
    <t>11</t>
  </si>
  <si>
    <t>ჩაწერეთ ანგ. N 3420 –ის საბოლოო ნაშთი</t>
  </si>
  <si>
    <t>12</t>
  </si>
  <si>
    <t>ჩაწერეთ ანგ. N 3120 –ის საბოლოო ნაშთი</t>
  </si>
  <si>
    <t>13</t>
  </si>
  <si>
    <t>ჩაწერეთ ანგ. N 1410 –ის ბრუნვა</t>
  </si>
  <si>
    <t>14</t>
  </si>
  <si>
    <t>ჩაწერეთ ანგ. N 3110 –ის ბრუნვა</t>
  </si>
  <si>
    <t>15</t>
  </si>
  <si>
    <t>ჩაწერეთ ანგ. N 3130 –ის ბრუნვა</t>
  </si>
  <si>
    <t>16</t>
  </si>
  <si>
    <t>ჩაწერეთ ანგ. N 3320 –ის ბრუნვა</t>
  </si>
  <si>
    <t>17</t>
  </si>
  <si>
    <t>ჩაწერეთ ანგ. N 6110 –ის ბრუნვა</t>
  </si>
  <si>
    <t>18</t>
  </si>
  <si>
    <t>ჩაწერეთ ანგ. N 7200 –ის ბრუნვა</t>
  </si>
  <si>
    <t>19</t>
  </si>
  <si>
    <t>ჩაწერეთ ანგ. N 7410 –ის ბრუნვა</t>
  </si>
  <si>
    <t>20</t>
  </si>
  <si>
    <t>ჩაწერეთ ანგ. N 8210 –ის ბრუნვა</t>
  </si>
  <si>
    <t>21</t>
  </si>
  <si>
    <t>ჩაწერეთ ანგ. N 9210 –ის ბრუნვა</t>
  </si>
  <si>
    <t>22</t>
  </si>
  <si>
    <t>23</t>
  </si>
  <si>
    <t>24</t>
  </si>
  <si>
    <t>ჩაწერეთ რეალიზებული პროდუქციის თვითღირებულება</t>
  </si>
  <si>
    <t>25</t>
  </si>
  <si>
    <t>26</t>
  </si>
  <si>
    <t>ჩაწერეთ ბალანსის მიხედვით სულ კაპიტალი და რეზერვები</t>
  </si>
  <si>
    <t>27</t>
  </si>
  <si>
    <t>28</t>
  </si>
  <si>
    <t>29</t>
  </si>
  <si>
    <t>30</t>
  </si>
  <si>
    <t>სულ ქულათა ჯამი</t>
  </si>
  <si>
    <t>6.4 პერიოდის ფულადი ნაკადების ანგარიშგება</t>
  </si>
  <si>
    <r>
      <t>დავალება N4:</t>
    </r>
    <r>
      <rPr>
        <b/>
        <sz val="10"/>
        <color theme="1"/>
        <rFont val="Sylfaen"/>
        <family val="1"/>
      </rPr>
      <t xml:space="preserve"> დახურეთ შემოსავლებისა და ხარჯების ანგარიშები და გამოთვალეთ ფინანსური შედეგი. (მოგების გადასახადია 750 ლარი)</t>
    </r>
  </si>
  <si>
    <r>
      <t>დავალება N5:</t>
    </r>
    <r>
      <rPr>
        <b/>
        <sz val="10"/>
        <color theme="1"/>
        <rFont val="Sylfaen"/>
        <family val="1"/>
      </rPr>
      <t xml:space="preserve"> შეადგინეთ ფინანსური ანგარიშგება.</t>
    </r>
  </si>
  <si>
    <t>5.1 ფინანსური მდგომარეობის ანგარიშგება (ბალანსი)</t>
  </si>
  <si>
    <t>5.2 სრული შემოსავლების (მოგება – ზარალის) ანგარიშგება</t>
  </si>
  <si>
    <t>5.3 საკუთარი კაპიტალის ცვლილებების ანგარიშგება</t>
  </si>
  <si>
    <t>სახელი</t>
  </si>
  <si>
    <t>გვარი</t>
  </si>
  <si>
    <t>სესხის მიღება</t>
  </si>
  <si>
    <t>კ 4140</t>
  </si>
  <si>
    <t>ოფისის აღჭურვილობის შეძენა</t>
  </si>
  <si>
    <t>დ2160</t>
  </si>
  <si>
    <t>კ1210</t>
  </si>
  <si>
    <t>დ 1610</t>
  </si>
  <si>
    <t>კ3110</t>
  </si>
  <si>
    <t>დ1210</t>
  </si>
  <si>
    <t xml:space="preserve"> საქონლის შეძენა  და ნაწილის გასტუმრება</t>
  </si>
  <si>
    <t>დ1410</t>
  </si>
  <si>
    <t>კ6110</t>
  </si>
  <si>
    <t>დ7210</t>
  </si>
  <si>
    <t>კ1610</t>
  </si>
  <si>
    <t>კ1410</t>
  </si>
  <si>
    <t>დ1110</t>
  </si>
  <si>
    <t>საქონლის რეალიზაცია  და ნაღდი ფულის შემოსვლა</t>
  </si>
  <si>
    <t>დებიტორის დავალიანების დაფარვა</t>
  </si>
  <si>
    <t>ხელფასის დარიცხვა</t>
  </si>
  <si>
    <t>დ7410</t>
  </si>
  <si>
    <t>კ3130</t>
  </si>
  <si>
    <t>საშემოსავლოს დაკავება</t>
  </si>
  <si>
    <t>დ3130</t>
  </si>
  <si>
    <t>კ3320</t>
  </si>
  <si>
    <t>საშემოსავლოს გადარიცხვა</t>
  </si>
  <si>
    <t>დ3320</t>
  </si>
  <si>
    <t>სესხის პროცენტის დარიცხვა</t>
  </si>
  <si>
    <t>დ8210</t>
  </si>
  <si>
    <t>კ3410</t>
  </si>
  <si>
    <t>ხელფასის გაცემა სალაროდან</t>
  </si>
  <si>
    <t>კ1110</t>
  </si>
  <si>
    <t>დავალიანების დაფარვა</t>
  </si>
  <si>
    <t>დ3110</t>
  </si>
  <si>
    <t>ანგარისების გადახურვა</t>
  </si>
  <si>
    <t>დ5330</t>
  </si>
  <si>
    <t>კ 7410</t>
  </si>
  <si>
    <t>კ8210</t>
  </si>
  <si>
    <t>კ7210</t>
  </si>
  <si>
    <t>დ6110</t>
  </si>
  <si>
    <t>კ5330</t>
  </si>
  <si>
    <t>კ5310</t>
  </si>
  <si>
    <t>გაუნაწილებელი მოგება</t>
  </si>
  <si>
    <t>დივიდენდის გამოცხადება</t>
  </si>
  <si>
    <t>დ5310</t>
  </si>
  <si>
    <t>კ3420</t>
  </si>
  <si>
    <t>ნაღდი ფული სალაროში</t>
  </si>
  <si>
    <t>ფული საბანკო ანგარიშზე</t>
  </si>
  <si>
    <t>სასაქონლო მატერიალური მარაგი</t>
  </si>
  <si>
    <t>სულ მიმდინარე აქტივები  26800ლარი</t>
  </si>
  <si>
    <t xml:space="preserve">სულ სასაქონლო მატერიალური მარაგი 13950 ლარი </t>
  </si>
  <si>
    <t>სულ გრზელვადიანი აქტივები 10000</t>
  </si>
  <si>
    <t xml:space="preserve">მიმდინარე ვალდებულებები </t>
  </si>
  <si>
    <t>გადასახდელი პროცენტი</t>
  </si>
  <si>
    <t>გადასახდელი დივიდენდი</t>
  </si>
  <si>
    <t xml:space="preserve">გრძელვადიანი სესხი </t>
  </si>
  <si>
    <t>დ9210</t>
  </si>
  <si>
    <t>კ 3310</t>
  </si>
  <si>
    <t>კ9210</t>
  </si>
  <si>
    <t>გადასახდელი მოგების გადასახადი</t>
  </si>
  <si>
    <t>სულ მიმდინარე ვალდებულება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</si>
</sst>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u/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1"/>
      <name val="Sylfaen"/>
      <family val="1"/>
    </font>
    <font>
      <b/>
      <sz val="16"/>
      <name val="Sylfaen"/>
      <family val="1"/>
    </font>
    <font>
      <sz val="10"/>
      <name val="Sylfaen"/>
      <family val="1"/>
    </font>
    <font>
      <b/>
      <i/>
      <sz val="12"/>
      <name val="Sylfaen"/>
      <family val="1"/>
    </font>
    <font>
      <b/>
      <i/>
      <sz val="10"/>
      <name val="Sylfaen"/>
      <family val="1"/>
    </font>
    <font>
      <sz val="12"/>
      <name val="Sylfaen"/>
      <family val="1"/>
    </font>
    <font>
      <sz val="11"/>
      <name val="Sylfaen"/>
      <family val="1"/>
    </font>
    <font>
      <i/>
      <sz val="11"/>
      <name val="Sylfaen"/>
      <family val="1"/>
    </font>
    <font>
      <b/>
      <sz val="10"/>
      <name val="Sylfaen"/>
      <family val="1"/>
    </font>
    <font>
      <b/>
      <i/>
      <sz val="1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b/>
      <sz val="10"/>
      <color theme="1"/>
      <name val="Sylfaen"/>
      <family val="1"/>
    </font>
    <font>
      <b/>
      <u/>
      <sz val="12"/>
      <color theme="1"/>
      <name val="Sylfaen"/>
      <family val="1"/>
    </font>
    <font>
      <b/>
      <u/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2" borderId="0" xfId="0" applyFont="1" applyFill="1" applyBorder="1"/>
    <xf numFmtId="16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2" fillId="0" borderId="16" xfId="0" applyFont="1" applyBorder="1"/>
    <xf numFmtId="49" fontId="8" fillId="2" borderId="0" xfId="1" applyNumberFormat="1" applyFont="1" applyFill="1" applyAlignment="1">
      <alignment horizontal="center"/>
    </xf>
    <xf numFmtId="0" fontId="7" fillId="2" borderId="0" xfId="1" applyFont="1" applyFill="1" applyAlignment="1"/>
    <xf numFmtId="0" fontId="12" fillId="2" borderId="0" xfId="1" applyFont="1" applyFill="1" applyAlignment="1">
      <alignment horizontal="center"/>
    </xf>
    <xf numFmtId="2" fontId="10" fillId="2" borderId="0" xfId="1" applyNumberFormat="1" applyFont="1" applyFill="1" applyAlignment="1">
      <alignment horizontal="center"/>
    </xf>
    <xf numFmtId="0" fontId="12" fillId="2" borderId="0" xfId="1" applyFont="1" applyFill="1"/>
    <xf numFmtId="0" fontId="7" fillId="2" borderId="0" xfId="1" applyFont="1" applyFill="1" applyAlignment="1">
      <alignment horizontal="left"/>
    </xf>
    <xf numFmtId="3" fontId="13" fillId="2" borderId="0" xfId="1" applyNumberFormat="1" applyFont="1" applyFill="1" applyBorder="1" applyAlignment="1">
      <alignment horizontal="center"/>
    </xf>
    <xf numFmtId="0" fontId="13" fillId="2" borderId="0" xfId="1" applyFont="1" applyFill="1" applyAlignment="1">
      <alignment horizontal="left"/>
    </xf>
    <xf numFmtId="0" fontId="13" fillId="2" borderId="0" xfId="1" applyFont="1" applyFill="1" applyBorder="1" applyAlignment="1">
      <alignment horizontal="left"/>
    </xf>
    <xf numFmtId="3" fontId="13" fillId="2" borderId="4" xfId="1" applyNumberFormat="1" applyFont="1" applyFill="1" applyBorder="1" applyAlignment="1">
      <alignment horizontal="center"/>
    </xf>
    <xf numFmtId="3" fontId="6" fillId="2" borderId="0" xfId="1" applyNumberFormat="1" applyFont="1" applyFill="1" applyAlignment="1">
      <alignment horizontal="center" wrapText="1"/>
    </xf>
    <xf numFmtId="0" fontId="6" fillId="2" borderId="0" xfId="1" applyFont="1" applyFill="1" applyAlignment="1">
      <alignment horizontal="left"/>
    </xf>
    <xf numFmtId="3" fontId="13" fillId="2" borderId="0" xfId="1" applyNumberFormat="1" applyFont="1" applyFill="1" applyAlignment="1">
      <alignment horizontal="center" wrapText="1"/>
    </xf>
    <xf numFmtId="0" fontId="13" fillId="2" borderId="0" xfId="1" applyFont="1" applyFill="1" applyAlignment="1">
      <alignment horizontal="center"/>
    </xf>
    <xf numFmtId="49" fontId="7" fillId="2" borderId="0" xfId="1" applyNumberFormat="1" applyFont="1" applyFill="1" applyAlignment="1">
      <alignment horizontal="left"/>
    </xf>
    <xf numFmtId="3" fontId="6" fillId="2" borderId="3" xfId="1" applyNumberFormat="1" applyFont="1" applyFill="1" applyBorder="1" applyAlignment="1">
      <alignment horizontal="center" wrapText="1"/>
    </xf>
    <xf numFmtId="49" fontId="6" fillId="2" borderId="0" xfId="1" applyNumberFormat="1" applyFont="1" applyFill="1" applyAlignment="1">
      <alignment horizontal="left"/>
    </xf>
    <xf numFmtId="49" fontId="13" fillId="2" borderId="0" xfId="1" applyNumberFormat="1" applyFont="1" applyFill="1" applyAlignment="1">
      <alignment horizontal="left"/>
    </xf>
    <xf numFmtId="1" fontId="13" fillId="2" borderId="5" xfId="1" applyNumberFormat="1" applyFont="1" applyFill="1" applyBorder="1" applyAlignment="1">
      <alignment horizontal="center"/>
    </xf>
    <xf numFmtId="3" fontId="14" fillId="2" borderId="0" xfId="1" applyNumberFormat="1" applyFont="1" applyFill="1" applyBorder="1" applyAlignment="1">
      <alignment horizontal="center"/>
    </xf>
    <xf numFmtId="49" fontId="7" fillId="2" borderId="0" xfId="1" applyNumberFormat="1" applyFont="1" applyFill="1" applyAlignment="1">
      <alignment horizontal="left" wrapText="1"/>
    </xf>
    <xf numFmtId="3" fontId="6" fillId="2" borderId="6" xfId="1" applyNumberFormat="1" applyFont="1" applyFill="1" applyBorder="1" applyAlignment="1">
      <alignment horizontal="center"/>
    </xf>
    <xf numFmtId="49" fontId="6" fillId="2" borderId="0" xfId="1" applyNumberFormat="1" applyFont="1" applyFill="1" applyAlignment="1">
      <alignment horizontal="left" wrapText="1"/>
    </xf>
    <xf numFmtId="0" fontId="15" fillId="2" borderId="0" xfId="1" applyFont="1" applyFill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0" xfId="1" applyFont="1" applyFill="1" applyAlignment="1">
      <alignment horizontal="center"/>
    </xf>
    <xf numFmtId="0" fontId="13" fillId="2" borderId="0" xfId="1" applyFont="1" applyFill="1" applyAlignment="1"/>
    <xf numFmtId="0" fontId="15" fillId="2" borderId="0" xfId="1" applyFont="1" applyFill="1" applyAlignment="1"/>
    <xf numFmtId="0" fontId="9" fillId="2" borderId="0" xfId="1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15" fillId="2" borderId="0" xfId="1" applyFont="1" applyFill="1" applyBorder="1" applyAlignment="1">
      <alignment horizontal="left"/>
    </xf>
    <xf numFmtId="2" fontId="10" fillId="2" borderId="0" xfId="1" applyNumberFormat="1" applyFont="1" applyFill="1" applyBorder="1" applyAlignment="1">
      <alignment horizontal="center"/>
    </xf>
    <xf numFmtId="49" fontId="8" fillId="2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 wrapText="1"/>
    </xf>
    <xf numFmtId="3" fontId="13" fillId="2" borderId="0" xfId="1" applyNumberFormat="1" applyFont="1" applyFill="1" applyBorder="1" applyAlignment="1">
      <alignment horizontal="center" wrapText="1"/>
    </xf>
    <xf numFmtId="0" fontId="13" fillId="2" borderId="0" xfId="1" applyFont="1" applyFill="1" applyBorder="1" applyAlignment="1">
      <alignment horizontal="center"/>
    </xf>
    <xf numFmtId="1" fontId="13" fillId="2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13" fillId="2" borderId="0" xfId="0" applyFont="1" applyFill="1" applyAlignment="1"/>
    <xf numFmtId="49" fontId="15" fillId="2" borderId="0" xfId="0" applyNumberFormat="1" applyFont="1" applyFill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/>
    <xf numFmtId="0" fontId="12" fillId="2" borderId="0" xfId="0" applyFont="1" applyFill="1" applyBorder="1" applyAlignment="1"/>
    <xf numFmtId="0" fontId="7" fillId="2" borderId="0" xfId="0" applyFont="1" applyFill="1" applyAlignment="1"/>
    <xf numFmtId="3" fontId="1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3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/>
    <xf numFmtId="0" fontId="6" fillId="2" borderId="0" xfId="0" applyFont="1" applyFill="1"/>
    <xf numFmtId="0" fontId="7" fillId="2" borderId="0" xfId="0" applyFont="1" applyFill="1" applyBorder="1" applyAlignment="1"/>
    <xf numFmtId="0" fontId="9" fillId="2" borderId="0" xfId="0" applyFont="1" applyFill="1"/>
    <xf numFmtId="0" fontId="3" fillId="2" borderId="0" xfId="0" applyFont="1" applyFill="1" applyAlignment="1">
      <alignment horizontal="right" wrapText="1"/>
    </xf>
    <xf numFmtId="3" fontId="9" fillId="2" borderId="5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/>
    <xf numFmtId="3" fontId="11" fillId="2" borderId="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17" fillId="0" borderId="2" xfId="0" applyNumberFormat="1" applyFont="1" applyBorder="1" applyAlignment="1">
      <alignment horizontal="left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/>
    </xf>
    <xf numFmtId="3" fontId="15" fillId="2" borderId="5" xfId="0" applyNumberFormat="1" applyFont="1" applyFill="1" applyBorder="1"/>
    <xf numFmtId="3" fontId="15" fillId="2" borderId="5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2" borderId="0" xfId="1" applyFont="1" applyFill="1" applyAlignment="1"/>
    <xf numFmtId="0" fontId="2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0" fontId="15" fillId="2" borderId="0" xfId="1" applyFont="1" applyFill="1" applyAlignment="1">
      <alignment horizontal="right"/>
    </xf>
    <xf numFmtId="49" fontId="7" fillId="2" borderId="0" xfId="1" applyNumberFormat="1" applyFont="1" applyFill="1" applyAlignment="1">
      <alignment horizontal="left" wrapText="1"/>
    </xf>
    <xf numFmtId="0" fontId="15" fillId="2" borderId="0" xfId="1" applyFont="1" applyFill="1" applyAlignment="1">
      <alignment horizontal="left"/>
    </xf>
    <xf numFmtId="49" fontId="13" fillId="2" borderId="0" xfId="1" applyNumberFormat="1" applyFont="1" applyFill="1" applyAlignment="1">
      <alignment horizontal="left"/>
    </xf>
    <xf numFmtId="0" fontId="15" fillId="2" borderId="0" xfId="1" applyFont="1" applyFill="1" applyAlignment="1"/>
    <xf numFmtId="0" fontId="7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0" fontId="13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49" fontId="1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_Programa konversiis qarTulad" xfId="1"/>
  </cellStyles>
  <dxfs count="1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zoomScaleNormal="100" workbookViewId="0">
      <selection activeCell="A28" sqref="A28"/>
    </sheetView>
  </sheetViews>
  <sheetFormatPr defaultColWidth="9" defaultRowHeight="15" x14ac:dyDescent="0.25"/>
  <cols>
    <col min="1" max="1" width="104" style="12" customWidth="1"/>
    <col min="2" max="16384" width="9" style="12"/>
  </cols>
  <sheetData>
    <row r="1" spans="1:1" ht="23.25" customHeight="1" x14ac:dyDescent="0.25">
      <c r="A1" s="119" t="s">
        <v>82</v>
      </c>
    </row>
    <row r="2" spans="1:1" s="121" customFormat="1" ht="18" customHeight="1" x14ac:dyDescent="0.25">
      <c r="A2" s="120"/>
    </row>
    <row r="3" spans="1:1" s="121" customFormat="1" ht="30.75" customHeight="1" x14ac:dyDescent="0.25">
      <c r="A3" s="124" t="s">
        <v>86</v>
      </c>
    </row>
    <row r="4" spans="1:1" s="121" customFormat="1" ht="32.25" customHeight="1" x14ac:dyDescent="0.25">
      <c r="A4" s="124" t="s">
        <v>88</v>
      </c>
    </row>
    <row r="5" spans="1:1" s="121" customFormat="1" ht="18" customHeight="1" x14ac:dyDescent="0.25">
      <c r="A5" s="124" t="s">
        <v>87</v>
      </c>
    </row>
    <row r="6" spans="1:1" s="121" customFormat="1" ht="36" customHeight="1" x14ac:dyDescent="0.25">
      <c r="A6" s="124" t="s">
        <v>194</v>
      </c>
    </row>
    <row r="7" spans="1:1" s="121" customFormat="1" ht="34.5" customHeight="1" x14ac:dyDescent="0.25">
      <c r="A7" s="124" t="s">
        <v>195</v>
      </c>
    </row>
    <row r="8" spans="1:1" s="121" customFormat="1" ht="34.5" customHeight="1" x14ac:dyDescent="0.25">
      <c r="A8" s="122" t="s">
        <v>196</v>
      </c>
    </row>
    <row r="9" spans="1:1" s="121" customFormat="1" ht="34.5" customHeight="1" x14ac:dyDescent="0.25">
      <c r="A9" s="122" t="s">
        <v>197</v>
      </c>
    </row>
    <row r="10" spans="1:1" s="121" customFormat="1" ht="34.5" customHeight="1" x14ac:dyDescent="0.25">
      <c r="A10" s="122" t="s">
        <v>198</v>
      </c>
    </row>
    <row r="11" spans="1:1" s="121" customFormat="1" ht="18" customHeight="1" x14ac:dyDescent="0.25">
      <c r="A11" s="122" t="s">
        <v>193</v>
      </c>
    </row>
    <row r="12" spans="1:1" s="121" customFormat="1" ht="18" customHeight="1" x14ac:dyDescent="0.25">
      <c r="A12" s="122"/>
    </row>
    <row r="13" spans="1:1" s="121" customFormat="1" ht="18" customHeight="1" x14ac:dyDescent="0.25">
      <c r="A13" s="123" t="s">
        <v>83</v>
      </c>
    </row>
    <row r="14" spans="1:1" s="121" customFormat="1" ht="5.25" customHeight="1" x14ac:dyDescent="0.25">
      <c r="A14" s="123"/>
    </row>
    <row r="15" spans="1:1" s="121" customFormat="1" ht="14.25" customHeight="1" x14ac:dyDescent="0.25">
      <c r="A15" s="123" t="s">
        <v>89</v>
      </c>
    </row>
    <row r="16" spans="1:1" s="121" customFormat="1" ht="12" customHeight="1" x14ac:dyDescent="0.25">
      <c r="A16" s="123"/>
    </row>
    <row r="17" spans="1:1" s="121" customFormat="1" ht="33.75" customHeight="1" x14ac:dyDescent="0.25">
      <c r="A17" s="122" t="s">
        <v>90</v>
      </c>
    </row>
    <row r="18" spans="1:1" s="121" customFormat="1" ht="33" customHeight="1" x14ac:dyDescent="0.25">
      <c r="A18" s="122" t="s">
        <v>91</v>
      </c>
    </row>
    <row r="19" spans="1:1" s="121" customFormat="1" ht="24" customHeight="1" x14ac:dyDescent="0.25">
      <c r="A19" s="122" t="s">
        <v>92</v>
      </c>
    </row>
    <row r="20" spans="1:1" s="121" customFormat="1" ht="37.5" customHeight="1" x14ac:dyDescent="0.25">
      <c r="A20" s="122" t="s">
        <v>93</v>
      </c>
    </row>
    <row r="21" spans="1:1" s="121" customFormat="1" ht="58.5" customHeight="1" x14ac:dyDescent="0.25">
      <c r="A21" s="122" t="s">
        <v>94</v>
      </c>
    </row>
    <row r="22" spans="1:1" s="121" customFormat="1" ht="31.5" customHeight="1" x14ac:dyDescent="0.25">
      <c r="A22" s="122" t="s">
        <v>95</v>
      </c>
    </row>
    <row r="23" spans="1:1" s="121" customFormat="1" ht="18" customHeight="1" x14ac:dyDescent="0.25">
      <c r="A23" s="122" t="s">
        <v>96</v>
      </c>
    </row>
    <row r="24" spans="1:1" s="121" customFormat="1" ht="18" customHeight="1" x14ac:dyDescent="0.25">
      <c r="A24" s="122" t="s">
        <v>97</v>
      </c>
    </row>
    <row r="25" spans="1:1" s="121" customFormat="1" ht="18" customHeight="1" x14ac:dyDescent="0.25">
      <c r="A25" s="122" t="s">
        <v>98</v>
      </c>
    </row>
    <row r="26" spans="1:1" s="121" customFormat="1" ht="18" customHeight="1" x14ac:dyDescent="0.25">
      <c r="A26" s="122" t="s">
        <v>99</v>
      </c>
    </row>
    <row r="27" spans="1:1" s="121" customFormat="1" ht="18" customHeight="1" x14ac:dyDescent="0.25">
      <c r="A27" s="122" t="s">
        <v>100</v>
      </c>
    </row>
    <row r="28" spans="1:1" s="121" customFormat="1" ht="18" customHeight="1" x14ac:dyDescent="0.25">
      <c r="A28" s="122" t="s">
        <v>101</v>
      </c>
    </row>
    <row r="29" spans="1:1" s="121" customFormat="1" ht="18" customHeight="1" x14ac:dyDescent="0.25">
      <c r="A29" s="122" t="s">
        <v>102</v>
      </c>
    </row>
    <row r="30" spans="1:1" s="121" customFormat="1" ht="18" customHeight="1" x14ac:dyDescent="0.25">
      <c r="A30" s="125"/>
    </row>
    <row r="31" spans="1:1" s="121" customFormat="1" ht="18" customHeight="1" x14ac:dyDescent="0.25">
      <c r="A31" s="125"/>
    </row>
    <row r="32" spans="1:1" s="121" customFormat="1" ht="18" customHeight="1" x14ac:dyDescent="0.25">
      <c r="A32" s="125"/>
    </row>
    <row r="33" spans="1:1" s="121" customFormat="1" ht="18" customHeight="1" x14ac:dyDescent="0.25">
      <c r="A33" s="125"/>
    </row>
    <row r="34" spans="1:1" s="121" customFormat="1" ht="18" customHeight="1" x14ac:dyDescent="0.25">
      <c r="A34" s="125"/>
    </row>
    <row r="35" spans="1:1" s="121" customFormat="1" ht="18" customHeight="1" x14ac:dyDescent="0.25">
      <c r="A35" s="125"/>
    </row>
    <row r="36" spans="1:1" s="121" customFormat="1" ht="18" customHeight="1" x14ac:dyDescent="0.25">
      <c r="A36" s="125"/>
    </row>
    <row r="37" spans="1:1" s="121" customFormat="1" ht="18" customHeight="1" x14ac:dyDescent="0.25">
      <c r="A37" s="125"/>
    </row>
    <row r="38" spans="1:1" s="121" customFormat="1" ht="18" customHeight="1" x14ac:dyDescent="0.25"/>
    <row r="39" spans="1:1" s="121" customFormat="1" ht="18" customHeight="1" x14ac:dyDescent="0.25"/>
    <row r="40" spans="1:1" s="121" customFormat="1" ht="18" customHeight="1" x14ac:dyDescent="0.25"/>
    <row r="41" spans="1:1" s="121" customFormat="1" ht="18" customHeight="1" x14ac:dyDescent="0.25"/>
    <row r="42" spans="1:1" s="121" customFormat="1" ht="18" customHeight="1" x14ac:dyDescent="0.25"/>
    <row r="43" spans="1:1" s="121" customFormat="1" ht="18" customHeight="1" x14ac:dyDescent="0.25"/>
    <row r="44" spans="1:1" s="121" customFormat="1" ht="18" customHeight="1" x14ac:dyDescent="0.25"/>
    <row r="45" spans="1:1" ht="33.75" customHeight="1" x14ac:dyDescent="0.25">
      <c r="A45" s="121"/>
    </row>
    <row r="46" spans="1:1" ht="33.75" customHeight="1" x14ac:dyDescent="0.25"/>
    <row r="47" spans="1:1" ht="33.75" customHeight="1" x14ac:dyDescent="0.25"/>
    <row r="48" spans="1:1" ht="33.75" customHeight="1" x14ac:dyDescent="0.25"/>
    <row r="49" ht="33.75" customHeight="1" x14ac:dyDescent="0.25"/>
    <row r="50" ht="33.75" customHeight="1" x14ac:dyDescent="0.25"/>
    <row r="51" ht="33.75" customHeight="1" x14ac:dyDescent="0.25"/>
    <row r="52" ht="33.75" customHeight="1" x14ac:dyDescent="0.25"/>
    <row r="53" ht="33.75" customHeight="1" x14ac:dyDescent="0.25"/>
    <row r="54" ht="33.75" customHeight="1" x14ac:dyDescent="0.25"/>
    <row r="55" ht="33.75" customHeight="1" x14ac:dyDescent="0.25"/>
    <row r="56" ht="33.75" customHeight="1" x14ac:dyDescent="0.25"/>
    <row r="57" ht="33.75" customHeight="1" x14ac:dyDescent="0.25"/>
    <row r="58" ht="33.75" customHeight="1" x14ac:dyDescent="0.25"/>
    <row r="59" ht="33.75" customHeight="1" x14ac:dyDescent="0.25"/>
    <row r="60" ht="33.75" customHeight="1" x14ac:dyDescent="0.25"/>
    <row r="61" ht="33.75" customHeight="1" x14ac:dyDescent="0.25"/>
    <row r="62" ht="33.75" customHeight="1" x14ac:dyDescent="0.25"/>
    <row r="63" ht="33.75" customHeight="1" x14ac:dyDescent="0.25"/>
    <row r="64" ht="33.75" customHeight="1" x14ac:dyDescent="0.25"/>
    <row r="65" ht="33.75" customHeight="1" x14ac:dyDescent="0.25"/>
    <row r="66" ht="33.75" customHeight="1" x14ac:dyDescent="0.25"/>
    <row r="67" ht="33.75" customHeight="1" x14ac:dyDescent="0.25"/>
    <row r="68" ht="33.75" customHeight="1" x14ac:dyDescent="0.25"/>
    <row r="69" ht="33.75" customHeight="1" x14ac:dyDescent="0.25"/>
    <row r="70" ht="33.75" customHeight="1" x14ac:dyDescent="0.25"/>
    <row r="71" ht="33.75" customHeight="1" x14ac:dyDescent="0.25"/>
    <row r="72" ht="33.75" customHeight="1" x14ac:dyDescent="0.25"/>
    <row r="73" ht="33.75" customHeight="1" x14ac:dyDescent="0.25"/>
    <row r="74" ht="33.75" customHeight="1" x14ac:dyDescent="0.25"/>
    <row r="75" ht="33.75" customHeight="1" x14ac:dyDescent="0.25"/>
    <row r="76" ht="33.75" customHeight="1" x14ac:dyDescent="0.25"/>
    <row r="77" ht="33.75" customHeight="1" x14ac:dyDescent="0.25"/>
    <row r="78" ht="33.75" customHeight="1" x14ac:dyDescent="0.25"/>
    <row r="79" ht="33.75" customHeight="1" x14ac:dyDescent="0.25"/>
    <row r="80" ht="33.75" customHeight="1" x14ac:dyDescent="0.25"/>
    <row r="81" ht="33.75" customHeight="1" x14ac:dyDescent="0.25"/>
    <row r="82" ht="33.75" customHeight="1" x14ac:dyDescent="0.25"/>
    <row r="83" ht="33.75" customHeight="1" x14ac:dyDescent="0.25"/>
    <row r="84" ht="33.75" customHeight="1" x14ac:dyDescent="0.25"/>
    <row r="85" ht="33.75" customHeight="1" x14ac:dyDescent="0.25"/>
    <row r="86" ht="33.75" customHeight="1" x14ac:dyDescent="0.25"/>
    <row r="87" ht="33.75" customHeight="1" x14ac:dyDescent="0.25"/>
    <row r="88" ht="33.75" customHeight="1" x14ac:dyDescent="0.25"/>
    <row r="89" ht="33.75" customHeight="1" x14ac:dyDescent="0.25"/>
    <row r="90" ht="33.75" customHeight="1" x14ac:dyDescent="0.25"/>
    <row r="91" ht="33.75" customHeight="1" x14ac:dyDescent="0.25"/>
    <row r="92" ht="33.75" customHeight="1" x14ac:dyDescent="0.25"/>
    <row r="93" ht="33.75" customHeight="1" x14ac:dyDescent="0.25"/>
    <row r="94" ht="33.75" customHeight="1" x14ac:dyDescent="0.25"/>
    <row r="95" ht="33.75" customHeight="1" x14ac:dyDescent="0.25"/>
    <row r="96" ht="33.75" customHeight="1" x14ac:dyDescent="0.25"/>
    <row r="97" ht="33.7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70" workbookViewId="0">
      <selection activeCell="E89" sqref="E89"/>
    </sheetView>
  </sheetViews>
  <sheetFormatPr defaultColWidth="9" defaultRowHeight="15" x14ac:dyDescent="0.25"/>
  <cols>
    <col min="1" max="1" width="12.140625" style="3" customWidth="1"/>
    <col min="2" max="2" width="37.7109375" style="3" customWidth="1"/>
    <col min="3" max="3" width="8.140625" style="3" customWidth="1"/>
    <col min="4" max="4" width="12.7109375" style="3" customWidth="1"/>
    <col min="5" max="5" width="12.42578125" style="3" customWidth="1"/>
    <col min="6" max="16384" width="9" style="3"/>
  </cols>
  <sheetData>
    <row r="1" spans="1:5" s="153" customFormat="1" x14ac:dyDescent="0.25">
      <c r="A1" s="153" t="s">
        <v>199</v>
      </c>
    </row>
    <row r="2" spans="1:5" s="153" customFormat="1" x14ac:dyDescent="0.25">
      <c r="A2" s="153" t="s">
        <v>200</v>
      </c>
    </row>
    <row r="3" spans="1:5" s="153" customFormat="1" x14ac:dyDescent="0.25">
      <c r="A3" s="153" t="s">
        <v>8</v>
      </c>
    </row>
    <row r="4" spans="1:5" ht="15.75" customHeight="1" x14ac:dyDescent="0.25">
      <c r="A4" s="158" t="s">
        <v>7</v>
      </c>
      <c r="B4" s="158"/>
      <c r="C4" s="158"/>
      <c r="D4" s="158"/>
      <c r="E4" s="158"/>
    </row>
    <row r="5" spans="1:5" x14ac:dyDescent="0.25">
      <c r="A5" s="4"/>
      <c r="B5" s="4"/>
      <c r="C5" s="4"/>
      <c r="D5" s="4"/>
      <c r="E5" s="4"/>
    </row>
    <row r="6" spans="1:5" ht="34.9" customHeight="1" x14ac:dyDescent="0.25">
      <c r="A6" s="5" t="s">
        <v>8</v>
      </c>
      <c r="B6" s="5" t="s">
        <v>9</v>
      </c>
      <c r="C6" s="6" t="s">
        <v>10</v>
      </c>
      <c r="D6" s="5" t="s">
        <v>11</v>
      </c>
      <c r="E6" s="5" t="s">
        <v>12</v>
      </c>
    </row>
    <row r="7" spans="1:5" x14ac:dyDescent="0.25">
      <c r="A7" s="40">
        <v>41244</v>
      </c>
      <c r="B7" s="5" t="s">
        <v>13</v>
      </c>
      <c r="C7" s="5"/>
      <c r="D7" s="5"/>
      <c r="E7" s="5"/>
    </row>
    <row r="8" spans="1:5" x14ac:dyDescent="0.25">
      <c r="A8" s="40"/>
      <c r="B8" s="5" t="s">
        <v>14</v>
      </c>
      <c r="C8" s="5">
        <v>1</v>
      </c>
      <c r="D8" s="41">
        <v>25000</v>
      </c>
      <c r="E8" s="5"/>
    </row>
    <row r="9" spans="1:5" x14ac:dyDescent="0.25">
      <c r="A9" s="40"/>
      <c r="B9" s="5" t="s">
        <v>15</v>
      </c>
      <c r="C9" s="5"/>
      <c r="D9" s="5"/>
      <c r="E9" s="41">
        <v>25000</v>
      </c>
    </row>
    <row r="10" spans="1:5" x14ac:dyDescent="0.25">
      <c r="A10" s="40"/>
      <c r="B10" s="5"/>
      <c r="C10" s="5"/>
      <c r="D10" s="5"/>
      <c r="E10" s="5"/>
    </row>
    <row r="11" spans="1:5" x14ac:dyDescent="0.25">
      <c r="A11" s="40">
        <v>41244</v>
      </c>
      <c r="B11" s="138" t="s">
        <v>201</v>
      </c>
      <c r="C11" s="5"/>
      <c r="D11" s="5"/>
      <c r="E11" s="5"/>
    </row>
    <row r="12" spans="1:5" x14ac:dyDescent="0.25">
      <c r="A12" s="40"/>
      <c r="B12" s="137" t="s">
        <v>14</v>
      </c>
      <c r="C12" s="5">
        <v>2</v>
      </c>
      <c r="D12" s="41">
        <v>30000</v>
      </c>
      <c r="E12" s="5"/>
    </row>
    <row r="13" spans="1:5" x14ac:dyDescent="0.25">
      <c r="A13" s="40"/>
      <c r="B13" s="137" t="s">
        <v>202</v>
      </c>
      <c r="C13" s="5"/>
      <c r="D13" s="5"/>
      <c r="E13" s="41">
        <v>30000</v>
      </c>
    </row>
    <row r="14" spans="1:5" x14ac:dyDescent="0.25">
      <c r="A14" s="40"/>
      <c r="B14" s="133"/>
      <c r="C14" s="5"/>
      <c r="D14" s="5"/>
      <c r="E14" s="5"/>
    </row>
    <row r="15" spans="1:5" x14ac:dyDescent="0.25">
      <c r="A15" s="40">
        <v>41246</v>
      </c>
      <c r="B15" s="5" t="s">
        <v>203</v>
      </c>
      <c r="C15" s="5"/>
      <c r="D15" s="5"/>
      <c r="E15" s="5"/>
    </row>
    <row r="16" spans="1:5" x14ac:dyDescent="0.25">
      <c r="A16" s="40"/>
      <c r="B16" s="5" t="s">
        <v>204</v>
      </c>
      <c r="C16" s="5">
        <v>3</v>
      </c>
      <c r="D16" s="41">
        <v>10000</v>
      </c>
      <c r="E16" s="5"/>
    </row>
    <row r="17" spans="1:5" x14ac:dyDescent="0.25">
      <c r="A17" s="40"/>
      <c r="B17" s="5" t="s">
        <v>205</v>
      </c>
      <c r="C17" s="5"/>
      <c r="D17" s="5"/>
      <c r="E17" s="41">
        <v>10000</v>
      </c>
    </row>
    <row r="18" spans="1:5" x14ac:dyDescent="0.25">
      <c r="A18" s="40"/>
      <c r="B18" s="5"/>
      <c r="C18" s="5"/>
      <c r="D18" s="5"/>
      <c r="E18" s="41"/>
    </row>
    <row r="19" spans="1:5" ht="30" x14ac:dyDescent="0.25">
      <c r="A19" s="40">
        <v>41255</v>
      </c>
      <c r="B19" s="5" t="s">
        <v>209</v>
      </c>
      <c r="C19" s="5"/>
      <c r="D19" s="5"/>
      <c r="E19" s="5"/>
    </row>
    <row r="20" spans="1:5" x14ac:dyDescent="0.25">
      <c r="A20" s="40"/>
      <c r="B20" s="5" t="s">
        <v>206</v>
      </c>
      <c r="C20" s="5"/>
      <c r="D20" s="41">
        <v>25000</v>
      </c>
      <c r="E20" s="5"/>
    </row>
    <row r="21" spans="1:5" x14ac:dyDescent="0.25">
      <c r="A21" s="40"/>
      <c r="B21" s="5" t="s">
        <v>207</v>
      </c>
      <c r="C21" s="5">
        <v>4</v>
      </c>
      <c r="D21" s="41"/>
      <c r="E21" s="41">
        <v>25000</v>
      </c>
    </row>
    <row r="22" spans="1:5" x14ac:dyDescent="0.25">
      <c r="A22" s="40"/>
      <c r="B22" s="5" t="s">
        <v>207</v>
      </c>
      <c r="C22" s="5"/>
      <c r="D22" s="5">
        <v>20000</v>
      </c>
      <c r="E22" s="41"/>
    </row>
    <row r="23" spans="1:5" x14ac:dyDescent="0.25">
      <c r="A23" s="40"/>
      <c r="B23" s="5" t="s">
        <v>208</v>
      </c>
      <c r="C23" s="5"/>
      <c r="D23" s="41"/>
      <c r="E23" s="5">
        <v>20000</v>
      </c>
    </row>
    <row r="24" spans="1:5" ht="30" x14ac:dyDescent="0.25">
      <c r="A24" s="40">
        <v>41256</v>
      </c>
      <c r="B24" s="5" t="s">
        <v>216</v>
      </c>
      <c r="C24" s="5"/>
      <c r="D24" s="5"/>
      <c r="E24" s="41"/>
    </row>
    <row r="25" spans="1:5" x14ac:dyDescent="0.25">
      <c r="A25" s="40"/>
      <c r="B25" s="5" t="s">
        <v>210</v>
      </c>
      <c r="C25" s="5"/>
      <c r="D25" s="41">
        <v>18000</v>
      </c>
      <c r="E25" s="5"/>
    </row>
    <row r="26" spans="1:5" ht="18" customHeight="1" x14ac:dyDescent="0.25">
      <c r="A26" s="40"/>
      <c r="B26" s="5" t="s">
        <v>211</v>
      </c>
      <c r="C26" s="5"/>
      <c r="D26" s="41"/>
      <c r="E26" s="5">
        <v>18000</v>
      </c>
    </row>
    <row r="27" spans="1:5" x14ac:dyDescent="0.25">
      <c r="A27" s="40"/>
      <c r="B27" s="5" t="s">
        <v>212</v>
      </c>
      <c r="C27" s="5">
        <v>5</v>
      </c>
      <c r="D27" s="41">
        <v>11050</v>
      </c>
      <c r="E27" s="41"/>
    </row>
    <row r="28" spans="1:5" x14ac:dyDescent="0.25">
      <c r="A28" s="40"/>
      <c r="B28" s="5" t="s">
        <v>213</v>
      </c>
      <c r="C28" s="5"/>
      <c r="D28" s="41"/>
      <c r="E28" s="41">
        <v>11050</v>
      </c>
    </row>
    <row r="29" spans="1:5" x14ac:dyDescent="0.25">
      <c r="A29" s="40"/>
      <c r="B29" s="5" t="s">
        <v>215</v>
      </c>
      <c r="C29" s="5"/>
      <c r="D29" s="5">
        <v>16000</v>
      </c>
      <c r="E29" s="41"/>
    </row>
    <row r="30" spans="1:5" x14ac:dyDescent="0.25">
      <c r="A30" s="40"/>
      <c r="B30" s="5" t="s">
        <v>214</v>
      </c>
      <c r="C30" s="5"/>
      <c r="D30" s="5"/>
      <c r="E30" s="5">
        <v>16000</v>
      </c>
    </row>
    <row r="31" spans="1:5" ht="30" x14ac:dyDescent="0.25">
      <c r="A31" s="40">
        <v>41268</v>
      </c>
      <c r="B31" s="5" t="s">
        <v>217</v>
      </c>
      <c r="C31" s="5"/>
      <c r="D31" s="41"/>
      <c r="E31" s="5"/>
    </row>
    <row r="32" spans="1:5" x14ac:dyDescent="0.25">
      <c r="A32" s="40"/>
      <c r="B32" s="5" t="s">
        <v>14</v>
      </c>
      <c r="C32" s="5"/>
      <c r="D32" s="41">
        <v>2000</v>
      </c>
      <c r="E32" s="41"/>
    </row>
    <row r="33" spans="1:5" x14ac:dyDescent="0.25">
      <c r="A33" s="40"/>
      <c r="B33" s="5" t="s">
        <v>214</v>
      </c>
      <c r="C33" s="5">
        <v>6</v>
      </c>
      <c r="D33" s="5"/>
      <c r="E33" s="41">
        <v>2000</v>
      </c>
    </row>
    <row r="34" spans="1:5" x14ac:dyDescent="0.25">
      <c r="A34" s="40"/>
      <c r="B34" s="5"/>
      <c r="C34" s="5"/>
      <c r="D34" s="5"/>
      <c r="E34" s="41"/>
    </row>
    <row r="35" spans="1:5" x14ac:dyDescent="0.25">
      <c r="A35" s="40"/>
      <c r="B35" s="5"/>
      <c r="C35" s="5"/>
      <c r="D35" s="5"/>
      <c r="E35" s="5"/>
    </row>
    <row r="36" spans="1:5" x14ac:dyDescent="0.25">
      <c r="A36" s="40">
        <v>41273</v>
      </c>
      <c r="B36" s="5" t="s">
        <v>218</v>
      </c>
      <c r="C36" s="5"/>
      <c r="D36" s="5"/>
      <c r="E36" s="5"/>
    </row>
    <row r="37" spans="1:5" x14ac:dyDescent="0.25">
      <c r="A37" s="40"/>
      <c r="B37" s="5" t="s">
        <v>219</v>
      </c>
      <c r="C37" s="5">
        <v>7</v>
      </c>
      <c r="D37" s="5">
        <v>1200</v>
      </c>
      <c r="E37" s="5"/>
    </row>
    <row r="38" spans="1:5" x14ac:dyDescent="0.25">
      <c r="A38" s="40"/>
      <c r="B38" s="5" t="s">
        <v>220</v>
      </c>
      <c r="C38" s="5"/>
      <c r="D38" s="5"/>
      <c r="E38" s="5">
        <v>1200</v>
      </c>
    </row>
    <row r="39" spans="1:5" x14ac:dyDescent="0.25">
      <c r="A39" s="40"/>
      <c r="B39" s="5"/>
      <c r="C39" s="5"/>
      <c r="D39" s="5"/>
      <c r="E39" s="5"/>
    </row>
    <row r="40" spans="1:5" x14ac:dyDescent="0.25">
      <c r="A40" s="40">
        <v>41273</v>
      </c>
      <c r="B40" s="5" t="s">
        <v>221</v>
      </c>
      <c r="C40" s="5"/>
      <c r="D40" s="5"/>
      <c r="E40" s="5"/>
    </row>
    <row r="41" spans="1:5" x14ac:dyDescent="0.25">
      <c r="A41" s="40"/>
      <c r="B41" s="5" t="s">
        <v>222</v>
      </c>
      <c r="C41" s="5">
        <v>8</v>
      </c>
      <c r="D41" s="5">
        <v>240</v>
      </c>
      <c r="E41" s="5"/>
    </row>
    <row r="42" spans="1:5" x14ac:dyDescent="0.25">
      <c r="A42" s="40"/>
      <c r="B42" s="5" t="s">
        <v>223</v>
      </c>
      <c r="C42" s="5"/>
      <c r="D42" s="5"/>
      <c r="E42" s="5">
        <v>240</v>
      </c>
    </row>
    <row r="43" spans="1:5" x14ac:dyDescent="0.25">
      <c r="A43" s="40"/>
      <c r="B43" s="5"/>
      <c r="C43" s="5"/>
      <c r="D43" s="5"/>
      <c r="E43" s="5"/>
    </row>
    <row r="44" spans="1:5" x14ac:dyDescent="0.25">
      <c r="A44" s="40">
        <v>41274</v>
      </c>
      <c r="B44" s="5" t="s">
        <v>224</v>
      </c>
      <c r="C44" s="5"/>
      <c r="D44" s="5"/>
      <c r="E44" s="5"/>
    </row>
    <row r="45" spans="1:5" x14ac:dyDescent="0.25">
      <c r="A45" s="40"/>
      <c r="B45" s="5" t="s">
        <v>225</v>
      </c>
      <c r="C45" s="5">
        <v>9</v>
      </c>
      <c r="D45" s="5">
        <v>240</v>
      </c>
      <c r="E45" s="5"/>
    </row>
    <row r="46" spans="1:5" x14ac:dyDescent="0.25">
      <c r="A46" s="40"/>
      <c r="B46" s="5" t="s">
        <v>205</v>
      </c>
      <c r="C46" s="5"/>
      <c r="D46" s="5"/>
      <c r="E46" s="5">
        <v>240</v>
      </c>
    </row>
    <row r="47" spans="1:5" x14ac:dyDescent="0.25">
      <c r="A47" s="40"/>
      <c r="B47" s="5"/>
      <c r="C47" s="5"/>
      <c r="D47" s="5"/>
      <c r="E47" s="5"/>
    </row>
    <row r="48" spans="1:5" x14ac:dyDescent="0.25">
      <c r="A48" s="40">
        <v>41274</v>
      </c>
      <c r="B48" s="5" t="s">
        <v>226</v>
      </c>
      <c r="C48" s="5"/>
      <c r="D48" s="5"/>
      <c r="E48" s="5"/>
    </row>
    <row r="49" spans="1:5" x14ac:dyDescent="0.25">
      <c r="A49" s="40"/>
      <c r="B49" s="5" t="s">
        <v>227</v>
      </c>
      <c r="C49" s="5">
        <v>10</v>
      </c>
      <c r="D49" s="5">
        <v>750</v>
      </c>
      <c r="E49" s="5"/>
    </row>
    <row r="50" spans="1:5" x14ac:dyDescent="0.25">
      <c r="A50" s="40"/>
      <c r="B50" s="5" t="s">
        <v>228</v>
      </c>
      <c r="C50" s="5"/>
      <c r="D50" s="5"/>
      <c r="E50" s="5">
        <v>750</v>
      </c>
    </row>
    <row r="51" spans="1:5" x14ac:dyDescent="0.25">
      <c r="A51" s="40"/>
      <c r="B51" s="5"/>
      <c r="C51" s="5"/>
      <c r="D51" s="5"/>
      <c r="E51" s="5"/>
    </row>
    <row r="52" spans="1:5" x14ac:dyDescent="0.25">
      <c r="A52" s="40">
        <v>41274</v>
      </c>
      <c r="B52" s="5" t="s">
        <v>229</v>
      </c>
      <c r="C52" s="5"/>
      <c r="D52" s="5"/>
      <c r="E52" s="5"/>
    </row>
    <row r="53" spans="1:5" x14ac:dyDescent="0.25">
      <c r="A53" s="40"/>
      <c r="B53" s="5" t="s">
        <v>222</v>
      </c>
      <c r="C53" s="5">
        <v>11</v>
      </c>
      <c r="D53" s="5">
        <v>960</v>
      </c>
      <c r="E53" s="5"/>
    </row>
    <row r="54" spans="1:5" x14ac:dyDescent="0.25">
      <c r="A54" s="40"/>
      <c r="B54" s="5" t="s">
        <v>230</v>
      </c>
      <c r="C54" s="5"/>
      <c r="D54" s="5"/>
      <c r="E54" s="5">
        <v>960</v>
      </c>
    </row>
    <row r="55" spans="1:5" x14ac:dyDescent="0.25">
      <c r="A55" s="40"/>
      <c r="B55" s="5"/>
      <c r="C55" s="5"/>
      <c r="D55" s="5"/>
      <c r="E55" s="5"/>
    </row>
    <row r="56" spans="1:5" x14ac:dyDescent="0.25">
      <c r="A56" s="40">
        <v>41274</v>
      </c>
      <c r="B56" s="5" t="s">
        <v>231</v>
      </c>
      <c r="C56" s="5"/>
      <c r="D56" s="5"/>
      <c r="E56" s="5"/>
    </row>
    <row r="57" spans="1:5" x14ac:dyDescent="0.25">
      <c r="A57" s="40"/>
      <c r="B57" s="5" t="s">
        <v>232</v>
      </c>
      <c r="C57" s="5">
        <v>12</v>
      </c>
      <c r="D57" s="41">
        <v>5000</v>
      </c>
      <c r="E57" s="5"/>
    </row>
    <row r="58" spans="1:5" x14ac:dyDescent="0.25">
      <c r="A58" s="40"/>
      <c r="B58" s="5" t="s">
        <v>205</v>
      </c>
      <c r="C58" s="5"/>
      <c r="D58" s="5"/>
      <c r="E58" s="41">
        <v>5000</v>
      </c>
    </row>
    <row r="59" spans="1:5" x14ac:dyDescent="0.25">
      <c r="A59" s="40"/>
      <c r="B59" s="5"/>
      <c r="C59" s="5"/>
      <c r="D59" s="41"/>
      <c r="E59" s="5"/>
    </row>
    <row r="60" spans="1:5" s="132" customFormat="1" x14ac:dyDescent="0.25">
      <c r="A60" s="40">
        <v>41274</v>
      </c>
      <c r="B60" s="133" t="s">
        <v>233</v>
      </c>
      <c r="C60" s="133"/>
      <c r="D60" s="41"/>
      <c r="E60" s="133"/>
    </row>
    <row r="61" spans="1:5" s="132" customFormat="1" x14ac:dyDescent="0.25">
      <c r="A61" s="40"/>
      <c r="B61" s="133" t="s">
        <v>234</v>
      </c>
      <c r="C61" s="133"/>
      <c r="D61" s="41">
        <v>13000</v>
      </c>
      <c r="E61" s="133"/>
    </row>
    <row r="62" spans="1:5" s="132" customFormat="1" x14ac:dyDescent="0.25">
      <c r="A62" s="40"/>
      <c r="B62" s="133" t="s">
        <v>235</v>
      </c>
      <c r="C62" s="133"/>
      <c r="D62" s="41"/>
      <c r="E62" s="41">
        <v>1200</v>
      </c>
    </row>
    <row r="63" spans="1:5" s="132" customFormat="1" x14ac:dyDescent="0.25">
      <c r="A63" s="40"/>
      <c r="B63" s="133" t="s">
        <v>236</v>
      </c>
      <c r="C63" s="133">
        <v>13</v>
      </c>
      <c r="D63" s="41"/>
      <c r="E63" s="133">
        <v>750</v>
      </c>
    </row>
    <row r="64" spans="1:5" s="132" customFormat="1" x14ac:dyDescent="0.25">
      <c r="A64" s="40"/>
      <c r="B64" s="133" t="s">
        <v>237</v>
      </c>
      <c r="C64" s="133"/>
      <c r="D64" s="41"/>
      <c r="E64" s="41">
        <v>11050</v>
      </c>
    </row>
    <row r="65" spans="1:5" s="132" customFormat="1" x14ac:dyDescent="0.25">
      <c r="A65" s="40"/>
      <c r="B65" s="133" t="s">
        <v>238</v>
      </c>
      <c r="C65" s="133"/>
      <c r="D65" s="41">
        <v>18000</v>
      </c>
      <c r="E65" s="41"/>
    </row>
    <row r="66" spans="1:5" s="132" customFormat="1" x14ac:dyDescent="0.25">
      <c r="A66" s="40"/>
      <c r="B66" s="133" t="s">
        <v>239</v>
      </c>
      <c r="C66" s="133"/>
      <c r="D66" s="41"/>
      <c r="E66" s="133">
        <v>18000</v>
      </c>
    </row>
    <row r="67" spans="1:5" s="132" customFormat="1" x14ac:dyDescent="0.25">
      <c r="A67" s="40"/>
      <c r="B67" s="133"/>
      <c r="C67" s="133"/>
      <c r="D67" s="41"/>
      <c r="E67" s="133"/>
    </row>
    <row r="68" spans="1:5" s="132" customFormat="1" ht="24" customHeight="1" x14ac:dyDescent="0.25">
      <c r="A68" s="40">
        <v>41274</v>
      </c>
      <c r="B68" s="133" t="s">
        <v>241</v>
      </c>
      <c r="C68" s="133"/>
      <c r="D68" s="41"/>
      <c r="E68" s="133"/>
    </row>
    <row r="69" spans="1:5" s="132" customFormat="1" x14ac:dyDescent="0.25">
      <c r="A69" s="40"/>
      <c r="B69" s="133" t="s">
        <v>234</v>
      </c>
      <c r="C69" s="133">
        <v>14</v>
      </c>
      <c r="D69" s="41">
        <v>5000</v>
      </c>
      <c r="E69" s="133"/>
    </row>
    <row r="70" spans="1:5" s="132" customFormat="1" x14ac:dyDescent="0.25">
      <c r="A70" s="40"/>
      <c r="B70" s="133" t="s">
        <v>240</v>
      </c>
      <c r="C70" s="133"/>
      <c r="D70" s="41"/>
      <c r="E70" s="133">
        <v>5000</v>
      </c>
    </row>
    <row r="71" spans="1:5" s="132" customFormat="1" x14ac:dyDescent="0.25">
      <c r="A71" s="40"/>
      <c r="B71" s="133"/>
      <c r="C71" s="133"/>
      <c r="D71" s="41"/>
      <c r="E71" s="133"/>
    </row>
    <row r="72" spans="1:5" s="132" customFormat="1" x14ac:dyDescent="0.25">
      <c r="A72" s="40">
        <v>41274</v>
      </c>
      <c r="B72" s="133" t="s">
        <v>39</v>
      </c>
      <c r="C72" s="133"/>
      <c r="D72" s="41"/>
      <c r="E72" s="133"/>
    </row>
    <row r="73" spans="1:5" s="132" customFormat="1" x14ac:dyDescent="0.25">
      <c r="A73" s="40"/>
      <c r="B73" s="133" t="s">
        <v>255</v>
      </c>
      <c r="C73" s="133">
        <v>15</v>
      </c>
      <c r="D73" s="41">
        <v>750</v>
      </c>
      <c r="E73" s="133"/>
    </row>
    <row r="74" spans="1:5" s="132" customFormat="1" x14ac:dyDescent="0.25">
      <c r="A74" s="40"/>
      <c r="B74" s="133" t="s">
        <v>256</v>
      </c>
      <c r="C74" s="133"/>
      <c r="D74" s="41"/>
      <c r="E74" s="133">
        <v>750</v>
      </c>
    </row>
    <row r="75" spans="1:5" s="157" customFormat="1" x14ac:dyDescent="0.25">
      <c r="A75" s="40"/>
      <c r="B75" s="156" t="s">
        <v>234</v>
      </c>
      <c r="C75" s="156"/>
      <c r="D75" s="155">
        <v>750</v>
      </c>
      <c r="E75" s="156"/>
    </row>
    <row r="76" spans="1:5" s="132" customFormat="1" x14ac:dyDescent="0.25">
      <c r="A76" s="40"/>
      <c r="B76" s="133" t="s">
        <v>257</v>
      </c>
      <c r="C76" s="133"/>
      <c r="D76" s="41"/>
      <c r="E76" s="133">
        <v>750</v>
      </c>
    </row>
    <row r="77" spans="1:5" s="132" customFormat="1" x14ac:dyDescent="0.25">
      <c r="A77" s="40">
        <v>41274</v>
      </c>
      <c r="B77" s="133" t="s">
        <v>242</v>
      </c>
      <c r="C77" s="133"/>
      <c r="D77" s="41"/>
      <c r="E77" s="133"/>
    </row>
    <row r="78" spans="1:5" s="132" customFormat="1" x14ac:dyDescent="0.25">
      <c r="A78" s="40"/>
      <c r="B78" s="133" t="s">
        <v>243</v>
      </c>
      <c r="C78" s="133">
        <v>16</v>
      </c>
      <c r="D78" s="41">
        <v>1000</v>
      </c>
      <c r="E78" s="133"/>
    </row>
    <row r="79" spans="1:5" s="132" customFormat="1" x14ac:dyDescent="0.25">
      <c r="A79" s="40"/>
      <c r="B79" s="133" t="s">
        <v>244</v>
      </c>
      <c r="C79" s="133"/>
      <c r="D79" s="41"/>
      <c r="E79" s="41">
        <v>1000</v>
      </c>
    </row>
    <row r="80" spans="1:5" s="132" customFormat="1" x14ac:dyDescent="0.25">
      <c r="A80" s="40"/>
      <c r="B80" s="133"/>
      <c r="C80" s="133"/>
      <c r="D80" s="41"/>
      <c r="E80" s="133"/>
    </row>
    <row r="81" spans="1:5" s="132" customFormat="1" x14ac:dyDescent="0.25">
      <c r="A81" s="40">
        <v>41274</v>
      </c>
      <c r="B81" s="133"/>
      <c r="C81" s="133"/>
      <c r="D81" s="41"/>
      <c r="E81" s="133"/>
    </row>
    <row r="82" spans="1:5" x14ac:dyDescent="0.25">
      <c r="A82" s="40"/>
      <c r="B82" s="5"/>
      <c r="C82" s="5">
        <v>17</v>
      </c>
      <c r="D82" s="5"/>
      <c r="E82" s="41"/>
    </row>
    <row r="83" spans="1:5" x14ac:dyDescent="0.25">
      <c r="A83" s="40"/>
      <c r="B83" s="5"/>
      <c r="C83" s="5"/>
      <c r="D83" s="5"/>
      <c r="E83" s="41"/>
    </row>
    <row r="84" spans="1:5" x14ac:dyDescent="0.25">
      <c r="A84" s="40"/>
      <c r="B84" s="5"/>
      <c r="C84" s="5"/>
      <c r="D84" s="5"/>
      <c r="E84" s="42"/>
    </row>
    <row r="85" spans="1:5" x14ac:dyDescent="0.25">
      <c r="A85" s="40"/>
      <c r="B85" s="5"/>
      <c r="C85" s="5"/>
      <c r="D85" s="5"/>
      <c r="E85" s="5"/>
    </row>
    <row r="86" spans="1:5" x14ac:dyDescent="0.25">
      <c r="A86" s="40"/>
      <c r="B86" s="5"/>
      <c r="C86" s="5"/>
      <c r="D86" s="5"/>
      <c r="E86" s="5"/>
    </row>
    <row r="87" spans="1:5" x14ac:dyDescent="0.25">
      <c r="A87" s="40"/>
      <c r="B87" s="5"/>
      <c r="C87" s="5"/>
      <c r="D87" s="5"/>
      <c r="E87" s="5"/>
    </row>
    <row r="88" spans="1:5" x14ac:dyDescent="0.25">
      <c r="A88" s="40"/>
      <c r="B88" s="5"/>
      <c r="C88" s="5"/>
      <c r="D88" s="5"/>
      <c r="E88" s="5"/>
    </row>
    <row r="89" spans="1:5" x14ac:dyDescent="0.25">
      <c r="A89" s="40"/>
      <c r="B89" s="5" t="s">
        <v>16</v>
      </c>
      <c r="C89" s="5"/>
      <c r="D89" s="144">
        <f>SUM(D7:D88)</f>
        <v>203940</v>
      </c>
      <c r="E89" s="144">
        <f>SUM(E7:E88)</f>
        <v>203940</v>
      </c>
    </row>
  </sheetData>
  <mergeCells count="1">
    <mergeCell ref="A4:E4"/>
  </mergeCells>
  <conditionalFormatting sqref="D89">
    <cfRule type="cellIs" dxfId="99" priority="1" operator="lessThan">
      <formula>177190</formula>
    </cfRule>
    <cfRule type="cellIs" dxfId="98" priority="2" operator="greaterThan">
      <formula>177190</formula>
    </cfRule>
    <cfRule type="cellIs" dxfId="97" priority="3" operator="equal">
      <formula>177190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3"/>
  <sheetViews>
    <sheetView topLeftCell="A16" workbookViewId="0">
      <selection activeCell="C28" sqref="C28"/>
    </sheetView>
  </sheetViews>
  <sheetFormatPr defaultColWidth="9.140625" defaultRowHeight="15" x14ac:dyDescent="0.25"/>
  <cols>
    <col min="1" max="1" width="2.7109375" style="23" customWidth="1"/>
    <col min="2" max="2" width="10.140625" style="23" customWidth="1"/>
    <col min="3" max="3" width="10" style="23" customWidth="1"/>
    <col min="4" max="4" width="10.28515625" style="23" customWidth="1"/>
    <col min="5" max="5" width="9.140625" style="23" customWidth="1"/>
    <col min="6" max="6" width="9.5703125" style="23" customWidth="1"/>
    <col min="7" max="7" width="10.5703125" style="23" customWidth="1"/>
    <col min="8" max="8" width="9.140625" style="23" customWidth="1"/>
    <col min="9" max="9" width="11.28515625" style="23" customWidth="1"/>
    <col min="10" max="10" width="3" style="23" customWidth="1"/>
    <col min="11" max="16384" width="9.140625" style="23"/>
  </cols>
  <sheetData>
    <row r="1" spans="1:42" x14ac:dyDescent="0.25">
      <c r="A1" s="21"/>
      <c r="B1" s="21"/>
      <c r="C1" s="21"/>
      <c r="D1" s="21"/>
      <c r="E1" s="3"/>
      <c r="F1" s="3"/>
      <c r="G1" s="3"/>
      <c r="H1" s="3"/>
      <c r="I1" s="3"/>
      <c r="J1" s="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2" x14ac:dyDescent="0.25">
      <c r="A2" s="24" t="s">
        <v>22</v>
      </c>
      <c r="B2" s="159">
        <v>1110</v>
      </c>
      <c r="C2" s="159"/>
      <c r="D2" s="25" t="s">
        <v>23</v>
      </c>
      <c r="E2" s="160">
        <v>1210</v>
      </c>
      <c r="F2" s="160"/>
      <c r="G2" s="25" t="s">
        <v>24</v>
      </c>
      <c r="H2" s="160">
        <v>1410</v>
      </c>
      <c r="I2" s="160"/>
      <c r="J2" s="25" t="s">
        <v>25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42" x14ac:dyDescent="0.25">
      <c r="A3" s="3"/>
      <c r="B3" s="26" t="s">
        <v>26</v>
      </c>
      <c r="C3" s="30"/>
      <c r="D3" s="3"/>
      <c r="E3" s="26" t="s">
        <v>103</v>
      </c>
      <c r="F3" s="6"/>
      <c r="G3" s="3"/>
      <c r="H3" s="26" t="s">
        <v>103</v>
      </c>
      <c r="I3" s="4"/>
      <c r="J3" s="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x14ac:dyDescent="0.25">
      <c r="A4" s="3"/>
      <c r="B4" s="32">
        <v>16000</v>
      </c>
      <c r="C4" s="33">
        <v>960</v>
      </c>
      <c r="D4" s="3"/>
      <c r="E4" s="16">
        <v>25000</v>
      </c>
      <c r="F4" s="25">
        <v>10000</v>
      </c>
      <c r="G4" s="3"/>
      <c r="H4" s="16">
        <v>18000</v>
      </c>
      <c r="I4" s="25">
        <v>16000</v>
      </c>
      <c r="J4" s="3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x14ac:dyDescent="0.25">
      <c r="A5" s="3"/>
      <c r="B5" s="31"/>
      <c r="C5" s="25"/>
      <c r="D5"/>
      <c r="E5" s="16">
        <v>30000</v>
      </c>
      <c r="F5" s="3">
        <v>20000</v>
      </c>
      <c r="G5" s="3"/>
      <c r="H5" s="16"/>
      <c r="I5" s="3">
        <v>2000</v>
      </c>
      <c r="J5" s="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</row>
    <row r="6" spans="1:42" x14ac:dyDescent="0.25">
      <c r="A6" s="3"/>
      <c r="B6" s="31"/>
      <c r="C6" s="25"/>
      <c r="D6" s="3"/>
      <c r="E6" s="16">
        <v>2000</v>
      </c>
      <c r="F6" s="3"/>
      <c r="G6" s="3"/>
      <c r="H6" s="16"/>
      <c r="I6" s="3"/>
      <c r="J6" s="3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42" x14ac:dyDescent="0.25">
      <c r="A7" s="3"/>
      <c r="B7" s="43"/>
      <c r="C7" s="34"/>
      <c r="D7"/>
      <c r="E7" s="16">
        <v>10000</v>
      </c>
      <c r="F7" s="3">
        <v>240</v>
      </c>
      <c r="G7" s="3"/>
      <c r="H7" s="16"/>
      <c r="I7" s="3"/>
      <c r="J7" s="3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</row>
    <row r="8" spans="1:42" x14ac:dyDescent="0.25">
      <c r="A8" s="3"/>
      <c r="B8" s="26">
        <v>15040</v>
      </c>
      <c r="C8" s="32"/>
      <c r="D8" s="3"/>
      <c r="E8" s="17"/>
      <c r="F8" s="4">
        <v>5000</v>
      </c>
      <c r="G8" s="3"/>
      <c r="H8" s="131">
        <v>0</v>
      </c>
      <c r="I8" s="6"/>
      <c r="J8" s="3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42" x14ac:dyDescent="0.25">
      <c r="A9" s="3"/>
      <c r="B9" s="28"/>
      <c r="C9" s="29"/>
      <c r="D9" s="3"/>
      <c r="E9" s="16">
        <v>67000</v>
      </c>
      <c r="F9" s="8">
        <v>35204</v>
      </c>
      <c r="G9" s="3"/>
      <c r="H9" s="16"/>
      <c r="I9" s="8"/>
      <c r="J9" s="3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</row>
    <row r="10" spans="1:42" x14ac:dyDescent="0.25">
      <c r="A10" s="3"/>
      <c r="B10" s="8"/>
      <c r="C10" s="8"/>
      <c r="D10" s="8"/>
      <c r="E10" s="27">
        <v>31760</v>
      </c>
      <c r="F10" s="29"/>
      <c r="G10" s="8"/>
      <c r="H10" s="8"/>
      <c r="I10" s="8"/>
      <c r="J10" s="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</row>
    <row r="11" spans="1:4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4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</row>
    <row r="13" spans="1:4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42" x14ac:dyDescent="0.25">
      <c r="A14" s="24" t="s">
        <v>22</v>
      </c>
      <c r="B14" s="160">
        <v>1610</v>
      </c>
      <c r="C14" s="160"/>
      <c r="D14" s="25" t="s">
        <v>23</v>
      </c>
      <c r="E14" s="159">
        <v>2160</v>
      </c>
      <c r="F14" s="159"/>
      <c r="G14" s="25" t="s">
        <v>24</v>
      </c>
      <c r="H14" s="160">
        <v>3110</v>
      </c>
      <c r="I14" s="160"/>
      <c r="J14" s="25" t="s">
        <v>25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42" x14ac:dyDescent="0.25">
      <c r="A15" s="3"/>
      <c r="B15" s="16" t="s">
        <v>103</v>
      </c>
      <c r="C15" s="8"/>
      <c r="D15" s="3"/>
      <c r="E15" s="27" t="s">
        <v>103</v>
      </c>
      <c r="F15" s="28"/>
      <c r="G15" s="3"/>
      <c r="H15" s="17"/>
      <c r="I15" s="8" t="s">
        <v>103</v>
      </c>
      <c r="J15" s="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42" x14ac:dyDescent="0.25">
      <c r="A16" s="3"/>
      <c r="B16" s="35">
        <v>25000</v>
      </c>
      <c r="C16" s="36">
        <v>11050</v>
      </c>
      <c r="D16" s="3"/>
      <c r="E16" s="27">
        <v>10000</v>
      </c>
      <c r="F16" s="28"/>
      <c r="G16" s="3"/>
      <c r="H16" s="31">
        <v>20000</v>
      </c>
      <c r="I16" s="36">
        <v>25000</v>
      </c>
      <c r="J16" s="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x14ac:dyDescent="0.25">
      <c r="A17" s="3"/>
      <c r="B17" s="16"/>
      <c r="C17" s="3"/>
      <c r="D17" s="3"/>
      <c r="E17" s="16"/>
      <c r="F17" s="3"/>
      <c r="G17" s="3"/>
      <c r="H17" s="16">
        <v>5000</v>
      </c>
      <c r="I17" s="3"/>
      <c r="J17" s="3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x14ac:dyDescent="0.25">
      <c r="A18" s="3"/>
      <c r="B18" s="16"/>
      <c r="C18" s="3"/>
      <c r="D18" s="3"/>
      <c r="E18" s="16"/>
      <c r="F18" s="3"/>
      <c r="G18" s="3"/>
      <c r="H18" s="16"/>
      <c r="I18" s="3"/>
      <c r="J18" s="3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x14ac:dyDescent="0.25">
      <c r="A19" s="3"/>
      <c r="B19" s="16"/>
      <c r="C19" s="3"/>
      <c r="D19" s="3"/>
      <c r="E19" s="16"/>
      <c r="F19" s="3"/>
      <c r="G19" s="3"/>
      <c r="H19" s="16"/>
      <c r="I19" s="3"/>
      <c r="J19" s="3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x14ac:dyDescent="0.25">
      <c r="A20" s="3"/>
      <c r="B20" s="16"/>
      <c r="C20" s="3"/>
      <c r="D20" s="3"/>
      <c r="E20" s="16"/>
      <c r="F20" s="3"/>
      <c r="G20" s="3"/>
      <c r="H20" s="16"/>
      <c r="I20" s="3"/>
      <c r="J20" s="3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x14ac:dyDescent="0.25">
      <c r="A21" s="3"/>
      <c r="B21" s="17"/>
      <c r="C21" s="8"/>
      <c r="D21" s="3"/>
      <c r="E21" s="16"/>
      <c r="F21" s="18"/>
      <c r="G21" s="3"/>
      <c r="H21" s="16"/>
      <c r="I21" s="18"/>
      <c r="J21" s="3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x14ac:dyDescent="0.25">
      <c r="A22" s="3"/>
      <c r="B22" s="26">
        <v>13950</v>
      </c>
      <c r="C22" s="6"/>
      <c r="D22" s="3"/>
      <c r="E22" s="26">
        <v>10000</v>
      </c>
      <c r="F22" s="8"/>
      <c r="G22" s="3"/>
      <c r="H22" s="26"/>
      <c r="I22" s="30">
        <v>0</v>
      </c>
      <c r="J22" s="3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x14ac:dyDescent="0.25">
      <c r="A23" s="3"/>
      <c r="B23" s="16"/>
      <c r="C23" s="28"/>
      <c r="D23" s="3"/>
      <c r="E23" s="27"/>
      <c r="F23" s="29"/>
      <c r="G23" s="3"/>
      <c r="H23" s="16"/>
      <c r="I23" s="3"/>
      <c r="J23" s="3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x14ac:dyDescent="0.25">
      <c r="A26" s="24" t="s">
        <v>22</v>
      </c>
      <c r="B26" s="159">
        <v>3130</v>
      </c>
      <c r="C26" s="159"/>
      <c r="D26" s="25" t="s">
        <v>23</v>
      </c>
      <c r="E26" s="160">
        <v>3320</v>
      </c>
      <c r="F26" s="160"/>
      <c r="G26" s="25" t="s">
        <v>24</v>
      </c>
      <c r="H26" s="160">
        <v>3410</v>
      </c>
      <c r="I26" s="160"/>
      <c r="J26" s="25" t="s">
        <v>25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x14ac:dyDescent="0.25">
      <c r="A27" s="3"/>
      <c r="B27" s="26"/>
      <c r="C27" s="6" t="s">
        <v>103</v>
      </c>
      <c r="D27" s="3"/>
      <c r="E27" s="26"/>
      <c r="F27" s="8" t="s">
        <v>103</v>
      </c>
      <c r="G27" s="3"/>
      <c r="H27" s="16"/>
      <c r="I27" s="8" t="s">
        <v>103</v>
      </c>
      <c r="J27" s="3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x14ac:dyDescent="0.25">
      <c r="A28" s="3"/>
      <c r="B28" s="16">
        <v>240</v>
      </c>
      <c r="C28" s="25">
        <v>1200</v>
      </c>
      <c r="D28" s="3"/>
      <c r="E28" s="27">
        <v>240</v>
      </c>
      <c r="F28" s="28">
        <v>240</v>
      </c>
      <c r="G28" s="3"/>
      <c r="H28" s="27"/>
      <c r="I28" s="29">
        <v>750</v>
      </c>
      <c r="J28" s="3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x14ac:dyDescent="0.25">
      <c r="A29" s="3"/>
      <c r="B29" s="16">
        <v>960</v>
      </c>
      <c r="C29" s="25"/>
      <c r="D29" s="3"/>
      <c r="E29" s="16"/>
      <c r="F29" s="3"/>
      <c r="G29" s="3"/>
      <c r="H29" s="16"/>
      <c r="I29" s="3"/>
      <c r="J29" s="3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x14ac:dyDescent="0.25">
      <c r="A30" s="3"/>
      <c r="B30" s="16"/>
      <c r="C30" s="25"/>
      <c r="D30" s="3"/>
      <c r="E30" s="16"/>
      <c r="F30" s="3"/>
      <c r="G30" s="3"/>
      <c r="H30" s="16"/>
      <c r="I30" s="3"/>
      <c r="J30" s="3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x14ac:dyDescent="0.25">
      <c r="A31" s="3"/>
      <c r="B31" s="16"/>
      <c r="C31" s="25"/>
      <c r="D31" s="3"/>
      <c r="E31" s="16"/>
      <c r="F31" s="3"/>
      <c r="G31" s="3"/>
      <c r="H31" s="16"/>
      <c r="I31" s="3"/>
      <c r="J31" s="3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x14ac:dyDescent="0.25">
      <c r="A32" s="3"/>
      <c r="B32" s="16"/>
      <c r="C32" s="25"/>
      <c r="D32" s="3"/>
      <c r="E32" s="16"/>
      <c r="F32" s="3"/>
      <c r="G32" s="3"/>
      <c r="H32" s="16"/>
      <c r="I32" s="3"/>
      <c r="J32" s="3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x14ac:dyDescent="0.25">
      <c r="A33" s="3"/>
      <c r="B33" s="16"/>
      <c r="C33" s="32"/>
      <c r="D33" s="3"/>
      <c r="E33" s="127"/>
      <c r="F33" s="18"/>
      <c r="G33" s="3"/>
      <c r="H33" s="17"/>
      <c r="I33" s="8"/>
      <c r="J33" s="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x14ac:dyDescent="0.25">
      <c r="A34" s="3"/>
      <c r="B34" s="26"/>
      <c r="C34" s="37">
        <v>0</v>
      </c>
      <c r="D34" s="3"/>
      <c r="E34" s="131"/>
      <c r="F34" s="18">
        <v>0</v>
      </c>
      <c r="G34" s="3"/>
      <c r="H34" s="16"/>
      <c r="I34" s="28">
        <v>750</v>
      </c>
      <c r="J34" s="3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x14ac:dyDescent="0.25">
      <c r="A35" s="3"/>
      <c r="B35" s="16"/>
      <c r="C35" s="36"/>
      <c r="D35" s="3"/>
      <c r="E35" s="27"/>
      <c r="F35" s="3"/>
      <c r="G35" s="3"/>
      <c r="H35" s="27"/>
      <c r="I35" s="28"/>
      <c r="J35" s="3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x14ac:dyDescent="0.25">
      <c r="A37" s="24" t="s">
        <v>22</v>
      </c>
      <c r="B37" s="159">
        <v>4140</v>
      </c>
      <c r="C37" s="159"/>
      <c r="D37" s="25" t="s">
        <v>27</v>
      </c>
      <c r="E37" s="159">
        <v>5150</v>
      </c>
      <c r="F37" s="159"/>
      <c r="G37" s="25" t="s">
        <v>24</v>
      </c>
      <c r="H37" s="159">
        <v>6110</v>
      </c>
      <c r="I37" s="159"/>
      <c r="J37" s="25" t="s">
        <v>25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x14ac:dyDescent="0.25">
      <c r="A38" s="3"/>
      <c r="B38" s="26"/>
      <c r="C38" s="29" t="s">
        <v>103</v>
      </c>
      <c r="D38" s="3"/>
      <c r="E38" s="26"/>
      <c r="F38" s="29" t="s">
        <v>103</v>
      </c>
      <c r="G38" s="3"/>
      <c r="H38" s="27"/>
      <c r="I38" s="29"/>
      <c r="J38" s="3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x14ac:dyDescent="0.25">
      <c r="A39" s="3"/>
      <c r="B39" s="8"/>
      <c r="C39" s="29">
        <v>30000</v>
      </c>
      <c r="D39" s="3"/>
      <c r="E39" s="27"/>
      <c r="F39" s="29">
        <v>25000</v>
      </c>
      <c r="G39" s="3"/>
      <c r="H39" s="27"/>
      <c r="I39" s="28">
        <v>18000</v>
      </c>
      <c r="J39" s="3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x14ac:dyDescent="0.25">
      <c r="A40" s="3"/>
      <c r="B40" s="16"/>
      <c r="C40" s="3"/>
      <c r="D40" s="3"/>
      <c r="E40" s="16"/>
      <c r="F40" s="3"/>
      <c r="G40" s="3"/>
      <c r="H40" s="16"/>
      <c r="I40" s="3"/>
      <c r="J40" s="3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x14ac:dyDescent="0.25">
      <c r="A41" s="3"/>
      <c r="B41" s="16"/>
      <c r="C41" s="3"/>
      <c r="D41" s="3"/>
      <c r="E41" s="16"/>
      <c r="F41" s="3"/>
      <c r="G41" s="3"/>
      <c r="H41" s="16"/>
      <c r="I41" s="3"/>
      <c r="J41" s="3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x14ac:dyDescent="0.25">
      <c r="A42" s="3"/>
      <c r="B42" s="17"/>
      <c r="C42" s="8"/>
      <c r="D42" s="3"/>
      <c r="E42" s="16"/>
      <c r="F42" s="18"/>
      <c r="G42" s="3"/>
      <c r="H42" s="16"/>
      <c r="I42" s="8"/>
      <c r="J42" s="3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x14ac:dyDescent="0.25">
      <c r="A43" s="3"/>
      <c r="B43" s="16"/>
      <c r="C43" s="130">
        <v>30000</v>
      </c>
      <c r="D43" s="3"/>
      <c r="E43" s="27"/>
      <c r="F43" s="8">
        <v>25000</v>
      </c>
      <c r="G43" s="3"/>
      <c r="H43" s="26"/>
      <c r="I43" s="30">
        <v>18000</v>
      </c>
      <c r="J43" s="3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x14ac:dyDescent="0.25">
      <c r="A44" s="3"/>
      <c r="B44" s="38"/>
      <c r="C44" s="36"/>
      <c r="D44" s="3"/>
      <c r="E44" s="27"/>
      <c r="F44" s="29"/>
      <c r="G44" s="3"/>
      <c r="H44" s="27"/>
      <c r="I44" s="3"/>
      <c r="J44" s="3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x14ac:dyDescent="0.25">
      <c r="A47" s="24" t="s">
        <v>22</v>
      </c>
      <c r="B47" s="159">
        <v>7200</v>
      </c>
      <c r="C47" s="159"/>
      <c r="D47" s="25" t="s">
        <v>23</v>
      </c>
      <c r="E47" s="159">
        <v>7410</v>
      </c>
      <c r="F47" s="159"/>
      <c r="G47" s="25" t="s">
        <v>23</v>
      </c>
      <c r="H47" s="159">
        <v>8210</v>
      </c>
      <c r="I47" s="159"/>
      <c r="J47" s="25" t="s">
        <v>25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x14ac:dyDescent="0.25">
      <c r="A48" s="3"/>
      <c r="B48" s="26"/>
      <c r="C48" s="29"/>
      <c r="D48" s="3"/>
      <c r="E48" s="26"/>
      <c r="F48" s="29"/>
      <c r="G48" s="3"/>
      <c r="H48" s="27"/>
      <c r="I48" s="29"/>
      <c r="J48" s="3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x14ac:dyDescent="0.25">
      <c r="A49" s="3"/>
      <c r="B49" s="8">
        <v>11050</v>
      </c>
      <c r="C49" s="29">
        <v>11050</v>
      </c>
      <c r="D49" s="3"/>
      <c r="E49" s="27">
        <v>1200</v>
      </c>
      <c r="F49" s="29">
        <v>1200</v>
      </c>
      <c r="G49" s="3"/>
      <c r="H49" s="27">
        <v>750</v>
      </c>
      <c r="I49" s="28">
        <v>750</v>
      </c>
      <c r="J49" s="3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x14ac:dyDescent="0.25">
      <c r="A50" s="3"/>
      <c r="B50" s="16"/>
      <c r="C50" s="3"/>
      <c r="D50" s="3"/>
      <c r="E50" s="16"/>
      <c r="F50" s="3"/>
      <c r="G50" s="3"/>
      <c r="H50" s="16"/>
      <c r="I50" s="3"/>
      <c r="J50" s="3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x14ac:dyDescent="0.25">
      <c r="A51" s="3"/>
      <c r="B51" s="16"/>
      <c r="C51" s="3"/>
      <c r="D51" s="3"/>
      <c r="E51" s="16"/>
      <c r="F51" s="3"/>
      <c r="G51" s="3"/>
      <c r="H51" s="16"/>
      <c r="I51" s="3"/>
      <c r="J51" s="3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x14ac:dyDescent="0.25">
      <c r="A52" s="3"/>
      <c r="B52" s="16"/>
      <c r="C52" s="8"/>
      <c r="D52" s="3"/>
      <c r="E52" s="17"/>
      <c r="F52" s="18"/>
      <c r="G52" s="3"/>
      <c r="H52" s="16"/>
      <c r="I52" s="8"/>
      <c r="J52" s="3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x14ac:dyDescent="0.25">
      <c r="A53" s="3"/>
      <c r="B53" s="26">
        <v>0</v>
      </c>
      <c r="C53" s="30"/>
      <c r="D53" s="3"/>
      <c r="E53" s="27">
        <v>0</v>
      </c>
      <c r="F53" s="8"/>
      <c r="G53" s="3"/>
      <c r="H53" s="26">
        <v>0</v>
      </c>
      <c r="I53" s="30"/>
      <c r="J53" s="3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x14ac:dyDescent="0.25">
      <c r="A54" s="3"/>
      <c r="B54" s="16"/>
      <c r="C54" s="3"/>
      <c r="D54" s="3"/>
      <c r="E54" s="27"/>
      <c r="F54" s="29"/>
      <c r="G54" s="3"/>
      <c r="H54" s="27"/>
      <c r="I54" s="3"/>
      <c r="J54" s="3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1:30" x14ac:dyDescent="0.25">
      <c r="A57" s="24" t="s">
        <v>22</v>
      </c>
      <c r="B57" s="159">
        <v>5330</v>
      </c>
      <c r="C57" s="159"/>
      <c r="D57" s="25" t="s">
        <v>23</v>
      </c>
      <c r="E57" s="159">
        <v>9210</v>
      </c>
      <c r="F57" s="159"/>
      <c r="G57" s="25" t="s">
        <v>24</v>
      </c>
      <c r="H57" s="159">
        <v>3310</v>
      </c>
      <c r="I57" s="159"/>
      <c r="J57" s="25" t="s">
        <v>25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1:30" x14ac:dyDescent="0.25">
      <c r="A58" s="3"/>
      <c r="B58" s="26"/>
      <c r="C58" s="29"/>
      <c r="D58" s="3"/>
      <c r="E58" s="26"/>
      <c r="F58" s="29"/>
      <c r="G58" s="3"/>
      <c r="H58" s="27"/>
      <c r="I58" s="29" t="s">
        <v>103</v>
      </c>
      <c r="J58" s="3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x14ac:dyDescent="0.25">
      <c r="A59" s="3"/>
      <c r="B59" s="32">
        <v>13000</v>
      </c>
      <c r="C59" s="29">
        <v>1200</v>
      </c>
      <c r="D59" s="3"/>
      <c r="E59" s="27">
        <v>750</v>
      </c>
      <c r="F59" s="29">
        <v>750</v>
      </c>
      <c r="G59" s="3"/>
      <c r="H59" s="27"/>
      <c r="I59" s="28">
        <v>750</v>
      </c>
      <c r="J59" s="3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x14ac:dyDescent="0.25">
      <c r="A60" s="3"/>
      <c r="B60" s="31"/>
      <c r="C60" s="3">
        <v>750</v>
      </c>
      <c r="D60" s="3"/>
      <c r="E60" s="16"/>
      <c r="F60" s="3"/>
      <c r="G60" s="3"/>
      <c r="H60" s="16"/>
      <c r="I60" s="3"/>
      <c r="J60" s="3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x14ac:dyDescent="0.25">
      <c r="A61" s="3"/>
      <c r="B61" s="31"/>
      <c r="C61" s="127">
        <v>11050</v>
      </c>
      <c r="D61" s="3"/>
      <c r="E61" s="16"/>
      <c r="F61" s="3"/>
      <c r="G61" s="3"/>
      <c r="H61" s="16"/>
      <c r="I61" s="3"/>
      <c r="J61" s="3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1:30" x14ac:dyDescent="0.25">
      <c r="A62" s="3"/>
      <c r="B62" s="139">
        <v>750</v>
      </c>
      <c r="C62" s="130">
        <v>18000</v>
      </c>
      <c r="D62" s="3"/>
      <c r="E62" s="16"/>
      <c r="F62" s="18"/>
      <c r="G62" s="3"/>
      <c r="H62" s="17"/>
      <c r="I62" s="8"/>
      <c r="J62" s="3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pans="1:30" ht="15" customHeight="1" x14ac:dyDescent="0.25">
      <c r="A63" s="3"/>
      <c r="B63" s="26">
        <v>4250</v>
      </c>
      <c r="C63" s="30">
        <v>4250</v>
      </c>
      <c r="D63" s="3"/>
      <c r="E63" s="27">
        <v>0</v>
      </c>
      <c r="F63" s="8"/>
      <c r="G63" s="3"/>
      <c r="H63" s="26"/>
      <c r="I63" s="30">
        <v>750</v>
      </c>
      <c r="J63" s="3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ht="15" customHeight="1" x14ac:dyDescent="0.25">
      <c r="A64" s="3"/>
      <c r="B64" s="16"/>
      <c r="C64" s="3">
        <v>0</v>
      </c>
      <c r="D64" s="3"/>
      <c r="E64" s="27"/>
      <c r="F64" s="29"/>
      <c r="G64" s="3"/>
      <c r="H64" s="27"/>
      <c r="I64" s="3"/>
      <c r="J64" s="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pans="1:30" x14ac:dyDescent="0.25">
      <c r="A66" s="3"/>
      <c r="B66" s="3"/>
      <c r="C66" s="3"/>
      <c r="D66" s="8"/>
      <c r="E66" s="8"/>
      <c r="F66" s="8"/>
      <c r="G66" s="8"/>
      <c r="H66" s="8"/>
      <c r="I66" s="8"/>
      <c r="J66" s="8"/>
      <c r="K66" s="39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x14ac:dyDescent="0.25">
      <c r="A67" s="24" t="s">
        <v>22</v>
      </c>
      <c r="B67" s="159">
        <v>5310</v>
      </c>
      <c r="C67" s="159"/>
      <c r="D67" s="25" t="s">
        <v>23</v>
      </c>
      <c r="E67" s="159">
        <v>3420</v>
      </c>
      <c r="F67" s="159"/>
      <c r="G67" s="25" t="s">
        <v>24</v>
      </c>
      <c r="H67" s="159">
        <v>3120</v>
      </c>
      <c r="I67" s="159"/>
      <c r="J67" s="25" t="s">
        <v>25</v>
      </c>
      <c r="K67" s="39"/>
      <c r="L67" s="22"/>
      <c r="M67" s="22"/>
      <c r="N67" s="22"/>
      <c r="O67" s="22"/>
      <c r="P67" s="22"/>
    </row>
    <row r="68" spans="1:30" x14ac:dyDescent="0.25">
      <c r="A68" s="132"/>
      <c r="B68" s="131"/>
      <c r="C68" s="29" t="s">
        <v>103</v>
      </c>
      <c r="D68" s="132"/>
      <c r="E68" s="131"/>
      <c r="F68" s="29" t="s">
        <v>103</v>
      </c>
      <c r="G68" s="132"/>
      <c r="H68" s="27"/>
      <c r="I68" s="29" t="s">
        <v>103</v>
      </c>
      <c r="J68" s="132"/>
      <c r="K68" s="39"/>
      <c r="L68" s="22"/>
      <c r="M68" s="22"/>
      <c r="N68" s="22"/>
      <c r="O68" s="22"/>
      <c r="P68" s="22"/>
    </row>
    <row r="69" spans="1:30" ht="15" customHeight="1" x14ac:dyDescent="0.25">
      <c r="A69" s="132"/>
      <c r="B69" s="32">
        <v>750</v>
      </c>
      <c r="C69" s="29">
        <v>5000</v>
      </c>
      <c r="D69" s="132"/>
      <c r="E69" s="27"/>
      <c r="F69" s="29">
        <v>1000</v>
      </c>
      <c r="G69" s="132"/>
      <c r="H69" s="27"/>
      <c r="I69" s="28">
        <v>10000</v>
      </c>
      <c r="J69" s="132"/>
      <c r="K69" s="39"/>
      <c r="L69" s="22"/>
      <c r="M69" s="22"/>
      <c r="N69" s="22"/>
      <c r="O69" s="22"/>
      <c r="P69" s="22"/>
    </row>
    <row r="70" spans="1:30" x14ac:dyDescent="0.25">
      <c r="A70" s="132"/>
      <c r="B70" s="31">
        <v>1000</v>
      </c>
      <c r="C70" s="132"/>
      <c r="D70" s="132"/>
      <c r="E70" s="16"/>
      <c r="F70" s="132"/>
      <c r="G70" s="132"/>
      <c r="H70" s="16"/>
      <c r="I70" s="132"/>
      <c r="J70" s="132"/>
      <c r="K70" s="39"/>
      <c r="L70" s="22"/>
      <c r="M70" s="22"/>
      <c r="N70" s="22"/>
      <c r="O70" s="22"/>
      <c r="P70" s="22"/>
    </row>
    <row r="71" spans="1:30" x14ac:dyDescent="0.25">
      <c r="A71" s="132"/>
      <c r="B71" s="31"/>
      <c r="C71" s="127"/>
      <c r="D71" s="132"/>
      <c r="E71" s="16"/>
      <c r="F71" s="132"/>
      <c r="G71" s="132"/>
      <c r="H71" s="16"/>
      <c r="I71" s="132"/>
      <c r="J71" s="132"/>
      <c r="K71" s="39"/>
      <c r="L71" s="22"/>
      <c r="M71" s="22"/>
      <c r="N71" s="22"/>
      <c r="O71" s="22"/>
      <c r="P71" s="22"/>
    </row>
    <row r="72" spans="1:30" x14ac:dyDescent="0.25">
      <c r="A72" s="132"/>
      <c r="B72" s="139"/>
      <c r="C72" s="128"/>
      <c r="D72" s="132"/>
      <c r="E72" s="16"/>
      <c r="F72" s="18"/>
      <c r="G72" s="132"/>
      <c r="H72" s="17"/>
      <c r="I72" s="127"/>
      <c r="J72" s="132"/>
      <c r="K72" s="39"/>
      <c r="L72" s="22"/>
      <c r="M72" s="22"/>
      <c r="N72" s="22"/>
      <c r="O72" s="22"/>
      <c r="P72" s="22"/>
    </row>
    <row r="73" spans="1:30" x14ac:dyDescent="0.25">
      <c r="A73" s="132"/>
      <c r="B73" s="131"/>
      <c r="C73" s="130">
        <v>3250</v>
      </c>
      <c r="D73" s="132"/>
      <c r="E73" s="27"/>
      <c r="F73" s="127">
        <v>1000</v>
      </c>
      <c r="G73" s="132"/>
      <c r="H73" s="131"/>
      <c r="I73" s="130">
        <v>10000</v>
      </c>
      <c r="J73" s="132"/>
      <c r="K73" s="39"/>
      <c r="L73" s="22"/>
      <c r="M73" s="22"/>
      <c r="N73" s="22"/>
      <c r="O73" s="22"/>
      <c r="P73" s="22"/>
    </row>
    <row r="74" spans="1:30" x14ac:dyDescent="0.25">
      <c r="A74" s="132"/>
      <c r="B74" s="16"/>
      <c r="C74" s="132"/>
      <c r="D74" s="132"/>
      <c r="E74" s="27"/>
      <c r="F74" s="29"/>
      <c r="G74" s="132"/>
      <c r="H74" s="27"/>
      <c r="I74" s="132"/>
      <c r="J74" s="132"/>
      <c r="K74" s="39"/>
      <c r="L74" s="22"/>
      <c r="M74" s="22"/>
      <c r="N74" s="22"/>
      <c r="O74" s="22"/>
      <c r="P74" s="22"/>
    </row>
    <row r="75" spans="1:3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3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3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3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3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30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1:16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1:16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1:16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6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16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6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6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1:16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1:16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1:16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1:16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1:16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1:16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1:16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1:16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1:16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1:16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1:16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1:16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1:16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1:16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1:16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spans="1:16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1:16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1:16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1:16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1:16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1:16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1:16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1:16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1:16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spans="1:16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spans="1:16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</row>
    <row r="144" spans="1:16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</row>
    <row r="145" spans="1:16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</row>
    <row r="146" spans="1:16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</row>
    <row r="147" spans="1:16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</row>
    <row r="148" spans="1:16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</row>
    <row r="149" spans="1:16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</row>
    <row r="150" spans="1:16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</row>
    <row r="151" spans="1:16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</row>
    <row r="152" spans="1:16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</row>
    <row r="153" spans="1:16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</row>
    <row r="154" spans="1:16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</row>
    <row r="155" spans="1:16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</row>
    <row r="156" spans="1:16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</row>
    <row r="157" spans="1:16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</row>
    <row r="158" spans="1:16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</row>
    <row r="159" spans="1:16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</row>
    <row r="160" spans="1:16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</row>
    <row r="161" spans="1:16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spans="1:16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spans="1:16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spans="1:16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6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spans="1:16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spans="1:16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1:16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</row>
    <row r="169" spans="1:16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</row>
    <row r="170" spans="1:16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</row>
    <row r="171" spans="1:16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</row>
    <row r="172" spans="1:16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</row>
    <row r="173" spans="1:16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</sheetData>
  <mergeCells count="21">
    <mergeCell ref="B2:C2"/>
    <mergeCell ref="E2:F2"/>
    <mergeCell ref="H2:I2"/>
    <mergeCell ref="B14:C14"/>
    <mergeCell ref="E14:F14"/>
    <mergeCell ref="H14:I14"/>
    <mergeCell ref="B26:C26"/>
    <mergeCell ref="E26:F26"/>
    <mergeCell ref="H26:I26"/>
    <mergeCell ref="B37:C37"/>
    <mergeCell ref="E37:F37"/>
    <mergeCell ref="H37:I37"/>
    <mergeCell ref="B67:C67"/>
    <mergeCell ref="E67:F67"/>
    <mergeCell ref="H67:I67"/>
    <mergeCell ref="B47:C47"/>
    <mergeCell ref="E47:F47"/>
    <mergeCell ref="H47:I47"/>
    <mergeCell ref="B57:C57"/>
    <mergeCell ref="E57:F57"/>
    <mergeCell ref="H57:I57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22" workbookViewId="0">
      <selection activeCell="D25" sqref="D25"/>
    </sheetView>
  </sheetViews>
  <sheetFormatPr defaultColWidth="9" defaultRowHeight="15" x14ac:dyDescent="0.25"/>
  <cols>
    <col min="1" max="1" width="6.28515625" style="1" customWidth="1"/>
    <col min="2" max="2" width="43.28515625" style="1" customWidth="1"/>
    <col min="3" max="3" width="14.7109375" style="1" customWidth="1"/>
    <col min="4" max="4" width="11.28515625" style="1" customWidth="1"/>
    <col min="5" max="5" width="11" style="1" customWidth="1"/>
    <col min="6" max="16384" width="9" style="1"/>
  </cols>
  <sheetData>
    <row r="1" spans="1:5" x14ac:dyDescent="0.25">
      <c r="A1" s="158" t="s">
        <v>105</v>
      </c>
      <c r="B1" s="158"/>
      <c r="C1" s="158"/>
      <c r="D1" s="158"/>
      <c r="E1" s="158"/>
    </row>
    <row r="2" spans="1:5" x14ac:dyDescent="0.25">
      <c r="A2" s="3"/>
      <c r="B2" s="158" t="s">
        <v>106</v>
      </c>
      <c r="C2" s="158"/>
      <c r="D2" s="158"/>
      <c r="E2" s="3"/>
    </row>
    <row r="3" spans="1:5" x14ac:dyDescent="0.25">
      <c r="A3" s="3"/>
      <c r="B3" s="158" t="s">
        <v>107</v>
      </c>
      <c r="C3" s="158"/>
      <c r="D3" s="158"/>
      <c r="E3" s="3"/>
    </row>
    <row r="4" spans="1:5" x14ac:dyDescent="0.25">
      <c r="A4" s="3"/>
      <c r="B4" s="3"/>
      <c r="C4" s="3"/>
      <c r="D4" s="3"/>
      <c r="E4" s="3"/>
    </row>
    <row r="5" spans="1:5" ht="17.25" customHeight="1" x14ac:dyDescent="0.25">
      <c r="A5" s="161" t="s">
        <v>18</v>
      </c>
      <c r="B5" s="161" t="s">
        <v>19</v>
      </c>
      <c r="C5" s="161" t="s">
        <v>20</v>
      </c>
      <c r="D5" s="161" t="s">
        <v>11</v>
      </c>
      <c r="E5" s="161" t="s">
        <v>12</v>
      </c>
    </row>
    <row r="6" spans="1:5" x14ac:dyDescent="0.25">
      <c r="A6" s="162"/>
      <c r="B6" s="162"/>
      <c r="C6" s="162"/>
      <c r="D6" s="162"/>
      <c r="E6" s="162"/>
    </row>
    <row r="7" spans="1:5" x14ac:dyDescent="0.25">
      <c r="A7" s="13"/>
      <c r="B7" s="5"/>
      <c r="C7" s="8"/>
      <c r="D7" s="14"/>
      <c r="E7" s="5"/>
    </row>
    <row r="8" spans="1:5" ht="38.25" customHeight="1" x14ac:dyDescent="0.25">
      <c r="A8" s="14">
        <v>1</v>
      </c>
      <c r="B8" s="33" t="s">
        <v>49</v>
      </c>
      <c r="C8" s="129"/>
      <c r="D8" s="140"/>
      <c r="E8" s="16"/>
    </row>
    <row r="9" spans="1:5" ht="38.25" customHeight="1" x14ac:dyDescent="0.25">
      <c r="A9" s="13">
        <v>2</v>
      </c>
      <c r="B9" s="15" t="s">
        <v>245</v>
      </c>
      <c r="C9" s="7">
        <v>1110</v>
      </c>
      <c r="D9" s="10">
        <v>15040</v>
      </c>
      <c r="E9" s="16"/>
    </row>
    <row r="10" spans="1:5" ht="38.25" customHeight="1" x14ac:dyDescent="0.25">
      <c r="A10" s="13">
        <v>3</v>
      </c>
      <c r="B10" s="15" t="s">
        <v>246</v>
      </c>
      <c r="C10" s="8">
        <v>1210</v>
      </c>
      <c r="D10" s="10">
        <v>31760</v>
      </c>
      <c r="E10" s="16"/>
    </row>
    <row r="11" spans="1:5" ht="38.25" customHeight="1" x14ac:dyDescent="0.25">
      <c r="A11" s="13">
        <v>4</v>
      </c>
      <c r="B11" s="15" t="s">
        <v>248</v>
      </c>
      <c r="C11" s="8"/>
      <c r="D11" s="10"/>
      <c r="E11" s="16"/>
    </row>
    <row r="12" spans="1:5" ht="38.25" customHeight="1" x14ac:dyDescent="0.25">
      <c r="A12" s="13">
        <v>5</v>
      </c>
      <c r="B12" s="15" t="s">
        <v>247</v>
      </c>
      <c r="C12" s="8">
        <v>1610</v>
      </c>
      <c r="D12" s="7">
        <v>13950</v>
      </c>
      <c r="E12" s="20"/>
    </row>
    <row r="13" spans="1:5" ht="38.25" customHeight="1" x14ac:dyDescent="0.25">
      <c r="A13" s="13">
        <v>6</v>
      </c>
      <c r="B13" s="15" t="s">
        <v>249</v>
      </c>
      <c r="C13" s="8"/>
      <c r="D13" s="7"/>
      <c r="E13" s="16"/>
    </row>
    <row r="14" spans="1:5" ht="38.25" customHeight="1" x14ac:dyDescent="0.25">
      <c r="A14" s="13">
        <v>7</v>
      </c>
      <c r="B14" s="15" t="s">
        <v>46</v>
      </c>
      <c r="C14" s="8">
        <v>2160</v>
      </c>
      <c r="D14" s="7">
        <v>10000</v>
      </c>
      <c r="E14" s="20"/>
    </row>
    <row r="15" spans="1:5" ht="38.25" customHeight="1" x14ac:dyDescent="0.25">
      <c r="A15" s="13">
        <v>8</v>
      </c>
      <c r="B15" s="15" t="s">
        <v>250</v>
      </c>
      <c r="C15" s="8"/>
      <c r="D15" s="7"/>
      <c r="E15" s="20"/>
    </row>
    <row r="16" spans="1:5" ht="38.25" customHeight="1" x14ac:dyDescent="0.25">
      <c r="A16" s="13">
        <v>9</v>
      </c>
      <c r="B16" s="15" t="s">
        <v>251</v>
      </c>
      <c r="C16" s="8">
        <v>3120</v>
      </c>
      <c r="D16" s="7"/>
      <c r="E16" s="20">
        <v>10000</v>
      </c>
    </row>
    <row r="17" spans="1:5" ht="38.25" customHeight="1" x14ac:dyDescent="0.25">
      <c r="A17" s="13"/>
      <c r="B17" s="15" t="s">
        <v>258</v>
      </c>
      <c r="C17" s="154">
        <v>3310</v>
      </c>
      <c r="D17" s="7"/>
      <c r="E17" s="20">
        <v>750</v>
      </c>
    </row>
    <row r="18" spans="1:5" ht="38.25" customHeight="1" x14ac:dyDescent="0.25">
      <c r="A18" s="13">
        <v>10</v>
      </c>
      <c r="B18" s="15" t="s">
        <v>252</v>
      </c>
      <c r="C18" s="8">
        <v>3410</v>
      </c>
      <c r="D18" s="10"/>
      <c r="E18" s="20">
        <v>750</v>
      </c>
    </row>
    <row r="19" spans="1:5" ht="38.25" customHeight="1" x14ac:dyDescent="0.25">
      <c r="A19" s="13">
        <v>11</v>
      </c>
      <c r="B19" s="15" t="s">
        <v>253</v>
      </c>
      <c r="C19" s="8">
        <v>3420</v>
      </c>
      <c r="D19" s="7"/>
      <c r="E19" s="20">
        <v>1000</v>
      </c>
    </row>
    <row r="20" spans="1:5" ht="38.25" customHeight="1" x14ac:dyDescent="0.25">
      <c r="A20" s="13">
        <v>12</v>
      </c>
      <c r="B20" s="15" t="s">
        <v>259</v>
      </c>
      <c r="C20" s="8"/>
      <c r="D20" s="7"/>
      <c r="E20" s="20"/>
    </row>
    <row r="21" spans="1:5" ht="38.25" customHeight="1" x14ac:dyDescent="0.25">
      <c r="A21" s="13">
        <v>13</v>
      </c>
      <c r="B21" s="15" t="s">
        <v>254</v>
      </c>
      <c r="C21" s="154">
        <v>4140</v>
      </c>
      <c r="D21" s="7"/>
      <c r="E21" s="20">
        <v>30000</v>
      </c>
    </row>
    <row r="22" spans="1:5" ht="38.25" customHeight="1" x14ac:dyDescent="0.25">
      <c r="A22" s="13">
        <v>14</v>
      </c>
      <c r="B22" s="15" t="s">
        <v>21</v>
      </c>
      <c r="C22" s="154">
        <v>5150</v>
      </c>
      <c r="D22" s="7"/>
      <c r="E22" s="20">
        <v>25000</v>
      </c>
    </row>
    <row r="23" spans="1:5" ht="38.25" customHeight="1" x14ac:dyDescent="0.25">
      <c r="A23" s="13">
        <v>15</v>
      </c>
      <c r="B23" s="15" t="s">
        <v>241</v>
      </c>
      <c r="C23" s="154">
        <v>5310</v>
      </c>
      <c r="D23" s="7"/>
      <c r="E23" s="20">
        <v>3250</v>
      </c>
    </row>
    <row r="24" spans="1:5" ht="38.25" customHeight="1" x14ac:dyDescent="0.25">
      <c r="A24" s="13"/>
      <c r="B24" s="15"/>
      <c r="C24" s="8"/>
      <c r="D24" s="9"/>
      <c r="E24" s="17"/>
    </row>
    <row r="25" spans="1:5" ht="38.25" customHeight="1" x14ac:dyDescent="0.25">
      <c r="A25" s="18"/>
      <c r="B25" s="19" t="s">
        <v>16</v>
      </c>
      <c r="C25" s="4"/>
      <c r="D25" s="11">
        <f>SUM(D8:D24)</f>
        <v>70750</v>
      </c>
      <c r="E25" s="11">
        <f>SUM(E8:E24)</f>
        <v>70750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25">
    <cfRule type="cellIs" dxfId="96" priority="1" operator="lessThan">
      <formula>83750</formula>
    </cfRule>
    <cfRule type="cellIs" dxfId="95" priority="2" operator="greaterThan">
      <formula>83750</formula>
    </cfRule>
    <cfRule type="cellIs" dxfId="94" priority="3" operator="equal">
      <formula>83750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topLeftCell="A16" workbookViewId="0">
      <selection activeCell="F26" sqref="F26"/>
    </sheetView>
  </sheetViews>
  <sheetFormatPr defaultColWidth="9" defaultRowHeight="15" x14ac:dyDescent="0.25"/>
  <cols>
    <col min="1" max="1" width="43.28515625" style="1" customWidth="1"/>
    <col min="2" max="4" width="2.85546875" style="1" customWidth="1"/>
    <col min="5" max="5" width="8.140625" style="1" customWidth="1"/>
    <col min="6" max="6" width="10.28515625" style="1" customWidth="1"/>
    <col min="7" max="7" width="5.28515625" style="1" customWidth="1"/>
    <col min="8" max="8" width="3.28515625" style="1" customWidth="1"/>
    <col min="9" max="9" width="7.42578125" style="1" customWidth="1"/>
    <col min="10" max="16384" width="9" style="1"/>
  </cols>
  <sheetData>
    <row r="1" spans="1:22" ht="15.75" customHeight="1" x14ac:dyDescent="0.35">
      <c r="A1" s="164" t="s">
        <v>28</v>
      </c>
      <c r="B1" s="164"/>
      <c r="C1" s="164"/>
      <c r="D1" s="164"/>
      <c r="E1" s="164"/>
      <c r="F1" s="164"/>
      <c r="G1" s="164"/>
      <c r="H1" s="164"/>
      <c r="I1" s="16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35">
      <c r="A2" s="164" t="s">
        <v>110</v>
      </c>
      <c r="B2" s="164"/>
      <c r="C2" s="164"/>
      <c r="D2" s="164"/>
      <c r="E2" s="164"/>
      <c r="F2" s="164"/>
      <c r="G2" s="164"/>
      <c r="H2" s="164"/>
      <c r="I2" s="164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15.75" customHeight="1" x14ac:dyDescent="0.25">
      <c r="A3" s="170" t="s">
        <v>111</v>
      </c>
      <c r="B3" s="170"/>
      <c r="C3" s="170"/>
      <c r="D3" s="170"/>
      <c r="E3" s="170"/>
      <c r="F3" s="170"/>
      <c r="G3" s="170"/>
      <c r="H3" s="170"/>
      <c r="I3" s="17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8" x14ac:dyDescent="0.35">
      <c r="A5" s="171" t="s">
        <v>29</v>
      </c>
      <c r="B5" s="171"/>
      <c r="C5" s="171"/>
      <c r="D5" s="171"/>
      <c r="E5" s="171"/>
      <c r="F5" s="171"/>
      <c r="G5" s="171"/>
      <c r="H5" s="171"/>
      <c r="I5" s="17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3">
      <c r="A6" s="171" t="s">
        <v>108</v>
      </c>
      <c r="B6" s="171"/>
      <c r="C6" s="171"/>
      <c r="D6" s="171"/>
      <c r="E6" s="171"/>
      <c r="F6" s="171"/>
      <c r="G6" s="171"/>
      <c r="H6" s="171"/>
      <c r="I6" s="17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3">
      <c r="A7" s="171" t="s">
        <v>30</v>
      </c>
      <c r="B7" s="171"/>
      <c r="C7" s="171"/>
      <c r="D7" s="171"/>
      <c r="E7" s="171"/>
      <c r="F7" s="171"/>
      <c r="G7" s="171"/>
      <c r="H7" s="171"/>
      <c r="I7" s="17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3">
      <c r="A8" s="171" t="s">
        <v>31</v>
      </c>
      <c r="B8" s="171"/>
      <c r="C8" s="171"/>
      <c r="D8" s="171"/>
      <c r="E8" s="171"/>
      <c r="F8" s="171"/>
      <c r="G8" s="171"/>
      <c r="H8" s="171"/>
      <c r="I8" s="17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3">
      <c r="A9" s="73" t="s">
        <v>109</v>
      </c>
      <c r="B9" s="73"/>
      <c r="C9" s="73"/>
      <c r="D9" s="73"/>
      <c r="E9" s="73"/>
      <c r="F9" s="73"/>
      <c r="G9" s="73"/>
      <c r="H9" s="73"/>
      <c r="I9" s="7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3">
      <c r="A10" s="73" t="s">
        <v>32</v>
      </c>
      <c r="B10" s="73"/>
      <c r="C10" s="73"/>
      <c r="D10" s="73"/>
      <c r="E10" s="73"/>
      <c r="F10" s="73"/>
      <c r="G10" s="73"/>
      <c r="H10" s="73"/>
      <c r="I10" s="7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3">
      <c r="A11" s="72"/>
      <c r="B11" s="72"/>
      <c r="C11" s="72"/>
      <c r="D11" s="72"/>
      <c r="E11" s="72"/>
      <c r="F11" s="72"/>
      <c r="G11" s="72"/>
      <c r="H11" s="72"/>
      <c r="I11" s="7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8" x14ac:dyDescent="0.35">
      <c r="A12" s="46"/>
      <c r="B12" s="46"/>
      <c r="C12" s="46"/>
      <c r="D12" s="46"/>
      <c r="E12" s="46"/>
      <c r="F12" s="47"/>
      <c r="G12" s="46"/>
      <c r="H12" s="75"/>
      <c r="I12" s="4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1" x14ac:dyDescent="0.35">
      <c r="A13" s="48"/>
      <c r="B13" s="48"/>
      <c r="C13" s="44"/>
      <c r="D13" s="44"/>
      <c r="E13" s="44"/>
      <c r="F13" s="44"/>
      <c r="G13" s="44"/>
      <c r="H13" s="76"/>
      <c r="I13" s="4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1" t="s">
        <v>33</v>
      </c>
      <c r="B14" s="49"/>
      <c r="C14" s="49"/>
      <c r="D14" s="49"/>
      <c r="E14" s="49"/>
      <c r="F14" s="50">
        <v>18000</v>
      </c>
      <c r="G14" s="49"/>
      <c r="H14" s="50"/>
      <c r="I14" s="5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172" t="s">
        <v>34</v>
      </c>
      <c r="B15" s="172"/>
      <c r="C15" s="172"/>
      <c r="D15" s="49"/>
      <c r="E15" s="49"/>
      <c r="F15" s="50">
        <v>11050</v>
      </c>
      <c r="G15" s="49"/>
      <c r="H15" s="50"/>
      <c r="I15" s="5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173" t="s">
        <v>35</v>
      </c>
      <c r="B16" s="173"/>
      <c r="C16" s="173"/>
      <c r="D16" s="51"/>
      <c r="E16" s="51"/>
      <c r="F16" s="82">
        <f>F14-F15</f>
        <v>6950</v>
      </c>
      <c r="G16" s="52"/>
      <c r="H16" s="50"/>
      <c r="I16" s="5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9" x14ac:dyDescent="0.25">
      <c r="A17" s="49"/>
      <c r="B17" s="49"/>
      <c r="C17" s="49"/>
      <c r="D17" s="51"/>
      <c r="E17" s="51"/>
      <c r="F17" s="83"/>
      <c r="G17" s="52"/>
      <c r="H17" s="50"/>
      <c r="I17" s="5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9" ht="15.75" thickBot="1" x14ac:dyDescent="0.3">
      <c r="A18" s="172" t="s">
        <v>36</v>
      </c>
      <c r="B18" s="172"/>
      <c r="C18" s="172"/>
      <c r="D18" s="51"/>
      <c r="E18" s="51"/>
      <c r="F18" s="53">
        <v>1200</v>
      </c>
      <c r="G18" s="51"/>
      <c r="H18" s="50"/>
      <c r="I18" s="5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9" ht="18" x14ac:dyDescent="0.35">
      <c r="A19" s="174" t="s">
        <v>37</v>
      </c>
      <c r="B19" s="174"/>
      <c r="C19" s="174"/>
      <c r="D19" s="51"/>
      <c r="E19" s="51"/>
      <c r="F19" s="54">
        <f>F16-F18</f>
        <v>5750</v>
      </c>
      <c r="G19" s="55"/>
      <c r="H19" s="77"/>
      <c r="I19" s="5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9" x14ac:dyDescent="0.25">
      <c r="A20" s="172"/>
      <c r="B20" s="172"/>
      <c r="C20" s="172"/>
      <c r="D20" s="51"/>
      <c r="E20" s="51"/>
      <c r="F20" s="56"/>
      <c r="G20" s="51"/>
      <c r="H20" s="78"/>
      <c r="I20" s="5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9" x14ac:dyDescent="0.25">
      <c r="A21" s="172" t="s">
        <v>104</v>
      </c>
      <c r="B21" s="172"/>
      <c r="C21" s="172"/>
      <c r="D21" s="49"/>
      <c r="E21" s="49"/>
      <c r="F21" s="57">
        <v>750</v>
      </c>
      <c r="G21" s="49"/>
      <c r="H21" s="79"/>
      <c r="I21" s="4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9" ht="18" x14ac:dyDescent="0.35">
      <c r="A22" s="163" t="s">
        <v>38</v>
      </c>
      <c r="B22" s="163"/>
      <c r="C22" s="163"/>
      <c r="D22" s="58"/>
      <c r="E22" s="58"/>
      <c r="F22" s="59">
        <f>F19-F21</f>
        <v>5000</v>
      </c>
      <c r="G22" s="60"/>
      <c r="H22" s="77"/>
      <c r="I22" s="5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9" ht="18" x14ac:dyDescent="0.35">
      <c r="A23" s="58"/>
      <c r="B23" s="58"/>
      <c r="C23" s="58"/>
      <c r="D23" s="58"/>
      <c r="E23" s="58"/>
      <c r="F23" s="77"/>
      <c r="G23" s="60"/>
      <c r="H23" s="77"/>
      <c r="I23" s="5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9" x14ac:dyDescent="0.25">
      <c r="A24" s="168" t="s">
        <v>39</v>
      </c>
      <c r="B24" s="168"/>
      <c r="C24" s="168"/>
      <c r="D24" s="61"/>
      <c r="E24" s="61"/>
      <c r="F24" s="62">
        <f>F22*15%</f>
        <v>750</v>
      </c>
      <c r="G24" s="61"/>
      <c r="H24" s="80"/>
      <c r="I24" s="6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9" ht="15.75" thickBot="1" x14ac:dyDescent="0.3">
      <c r="A25" s="163" t="s">
        <v>40</v>
      </c>
      <c r="B25" s="163"/>
      <c r="C25" s="163"/>
      <c r="D25" s="61"/>
      <c r="E25" s="61"/>
      <c r="F25" s="83">
        <f>F22-F24</f>
        <v>4250</v>
      </c>
      <c r="G25" s="61"/>
      <c r="H25" s="63"/>
      <c r="I25" s="6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9" ht="19.5" thickTop="1" thickBot="1" x14ac:dyDescent="0.4">
      <c r="A26" s="166" t="s">
        <v>41</v>
      </c>
      <c r="B26" s="166"/>
      <c r="C26" s="166"/>
      <c r="D26" s="64"/>
      <c r="E26" s="64"/>
      <c r="F26" s="65">
        <f>F25</f>
        <v>4250</v>
      </c>
      <c r="G26" s="66"/>
      <c r="H26" s="81"/>
      <c r="I26" s="6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9" ht="15.75" thickTop="1" x14ac:dyDescent="0.3">
      <c r="A27" s="67"/>
      <c r="B27" s="67"/>
      <c r="C27" s="67"/>
      <c r="D27" s="67"/>
      <c r="E27" s="67"/>
      <c r="F27" s="68"/>
      <c r="G27" s="67"/>
      <c r="H27" s="74"/>
      <c r="I27" s="6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9" x14ac:dyDescent="0.3">
      <c r="A28" s="67"/>
      <c r="B28" s="67"/>
      <c r="C28" s="67"/>
      <c r="D28" s="67"/>
      <c r="E28" s="67"/>
      <c r="F28" s="67"/>
      <c r="G28" s="67"/>
      <c r="H28" s="67"/>
      <c r="I28" s="6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9" x14ac:dyDescent="0.3">
      <c r="A29" s="67"/>
      <c r="B29" s="67"/>
      <c r="C29" s="67"/>
      <c r="D29" s="67"/>
      <c r="E29" s="67"/>
      <c r="F29" s="67"/>
      <c r="G29" s="67"/>
      <c r="H29" s="67"/>
      <c r="I29" s="6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9" x14ac:dyDescent="0.3">
      <c r="A30" s="165" t="s">
        <v>42</v>
      </c>
      <c r="B30" s="165"/>
      <c r="C30" s="165"/>
      <c r="D30" s="69"/>
      <c r="E30" s="69"/>
      <c r="F30" s="167" t="s">
        <v>0</v>
      </c>
      <c r="G30" s="167"/>
      <c r="H30" s="167"/>
      <c r="I30" s="16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9" ht="15.75" x14ac:dyDescent="0.3">
      <c r="A31" s="70"/>
      <c r="B31" s="67"/>
      <c r="C31" s="49"/>
      <c r="D31" s="45"/>
      <c r="E31" s="45"/>
      <c r="F31" s="45"/>
      <c r="G31" s="45"/>
      <c r="H31" s="45"/>
      <c r="I31" s="4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9" ht="15.75" x14ac:dyDescent="0.3">
      <c r="A32" s="70"/>
      <c r="B32" s="67"/>
      <c r="C32" s="49"/>
      <c r="D32" s="45"/>
      <c r="E32" s="45"/>
      <c r="F32" s="45"/>
      <c r="G32" s="45"/>
      <c r="H32" s="45"/>
      <c r="I32" s="4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.75" x14ac:dyDescent="0.3">
      <c r="A33" s="70"/>
      <c r="B33" s="167"/>
      <c r="C33" s="167"/>
      <c r="D33" s="45"/>
      <c r="E33" s="45"/>
      <c r="F33" s="169"/>
      <c r="G33" s="169"/>
      <c r="H33" s="169"/>
      <c r="I33" s="16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.75" x14ac:dyDescent="0.3">
      <c r="A34" s="70"/>
      <c r="B34" s="71"/>
      <c r="C34" s="45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1" x14ac:dyDescent="0.35">
      <c r="A35" s="70"/>
      <c r="B35" s="48"/>
      <c r="C35" s="44"/>
      <c r="D35" s="69"/>
      <c r="E35" s="69"/>
      <c r="F35" s="167"/>
      <c r="G35" s="167"/>
      <c r="H35" s="167"/>
      <c r="I35" s="16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2"/>
      <c r="B38" s="2"/>
      <c r="C38" s="2"/>
      <c r="D38" s="158"/>
      <c r="E38" s="15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</sheetData>
  <mergeCells count="23">
    <mergeCell ref="F35:I35"/>
    <mergeCell ref="B33:C33"/>
    <mergeCell ref="F33:I33"/>
    <mergeCell ref="D38:E38"/>
    <mergeCell ref="A1:I1"/>
    <mergeCell ref="A3:I3"/>
    <mergeCell ref="A5:I5"/>
    <mergeCell ref="A6:I6"/>
    <mergeCell ref="A7:I7"/>
    <mergeCell ref="A8:I8"/>
    <mergeCell ref="A15:C15"/>
    <mergeCell ref="A16:C16"/>
    <mergeCell ref="A18:C18"/>
    <mergeCell ref="A19:C19"/>
    <mergeCell ref="A20:C20"/>
    <mergeCell ref="A21:C21"/>
    <mergeCell ref="A22:C22"/>
    <mergeCell ref="A2:I2"/>
    <mergeCell ref="A30:C30"/>
    <mergeCell ref="A25:C25"/>
    <mergeCell ref="A26:C26"/>
    <mergeCell ref="F30:I30"/>
    <mergeCell ref="A24:C24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39"/>
  <sheetViews>
    <sheetView topLeftCell="A31" workbookViewId="0">
      <selection activeCell="B30" sqref="B30"/>
    </sheetView>
  </sheetViews>
  <sheetFormatPr defaultColWidth="9" defaultRowHeight="15" x14ac:dyDescent="0.25"/>
  <cols>
    <col min="1" max="1" width="48.140625" style="86" customWidth="1"/>
    <col min="2" max="2" width="8.28515625" style="86" customWidth="1"/>
    <col min="3" max="3" width="7.85546875" style="86" customWidth="1"/>
    <col min="4" max="4" width="3.28515625" style="86" customWidth="1"/>
    <col min="5" max="5" width="7.28515625" style="86" customWidth="1"/>
    <col min="6" max="6" width="9" style="86"/>
    <col min="7" max="7" width="1.42578125" style="86" customWidth="1"/>
    <col min="8" max="8" width="0.7109375" style="86" customWidth="1"/>
    <col min="9" max="9" width="0.85546875" style="86" customWidth="1"/>
    <col min="10" max="16384" width="9" style="86"/>
  </cols>
  <sheetData>
    <row r="1" spans="1:75" ht="24.75" customHeight="1" x14ac:dyDescent="0.35">
      <c r="A1" s="177" t="s">
        <v>43</v>
      </c>
      <c r="B1" s="177"/>
      <c r="C1" s="177"/>
      <c r="D1" s="177"/>
      <c r="E1" s="177"/>
      <c r="F1" s="177"/>
      <c r="G1" s="84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</row>
    <row r="2" spans="1:75" ht="6.75" customHeight="1" x14ac:dyDescent="0.35">
      <c r="A2" s="87"/>
      <c r="B2" s="87"/>
      <c r="C2" s="87"/>
      <c r="D2" s="87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</row>
    <row r="3" spans="1:75" ht="15.75" customHeight="1" x14ac:dyDescent="0.35">
      <c r="A3" s="88" t="s">
        <v>44</v>
      </c>
      <c r="B3" s="88"/>
      <c r="C3" s="88"/>
      <c r="D3" s="88"/>
      <c r="E3" s="88"/>
      <c r="F3" s="88"/>
      <c r="G3" s="88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</row>
    <row r="4" spans="1:75" ht="15.75" customHeight="1" x14ac:dyDescent="0.3">
      <c r="A4" s="147" t="s">
        <v>112</v>
      </c>
      <c r="B4" s="147"/>
      <c r="C4" s="147"/>
      <c r="D4" s="147"/>
      <c r="E4" s="147"/>
      <c r="F4" s="147"/>
      <c r="G4" s="147"/>
      <c r="H4" s="147"/>
      <c r="I4" s="1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</row>
    <row r="5" spans="1:75" ht="15.75" customHeight="1" x14ac:dyDescent="0.3">
      <c r="A5" s="171" t="s">
        <v>108</v>
      </c>
      <c r="B5" s="171"/>
      <c r="C5" s="171"/>
      <c r="D5" s="171"/>
      <c r="E5" s="171"/>
      <c r="F5" s="171"/>
      <c r="G5" s="171"/>
      <c r="H5" s="171"/>
      <c r="I5" s="171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</row>
    <row r="6" spans="1:75" ht="15.75" customHeight="1" x14ac:dyDescent="0.3">
      <c r="A6" s="171" t="s">
        <v>30</v>
      </c>
      <c r="B6" s="171"/>
      <c r="C6" s="171"/>
      <c r="D6" s="171"/>
      <c r="E6" s="171"/>
      <c r="F6" s="171"/>
      <c r="G6" s="171"/>
      <c r="H6" s="171"/>
      <c r="I6" s="171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</row>
    <row r="7" spans="1:75" ht="15.75" customHeight="1" x14ac:dyDescent="0.3">
      <c r="A7" s="171" t="s">
        <v>31</v>
      </c>
      <c r="B7" s="171"/>
      <c r="C7" s="171"/>
      <c r="D7" s="171"/>
      <c r="E7" s="171"/>
      <c r="F7" s="171"/>
      <c r="G7" s="171"/>
      <c r="H7" s="171"/>
      <c r="I7" s="171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</row>
    <row r="8" spans="1:75" ht="15.75" customHeight="1" x14ac:dyDescent="0.3">
      <c r="A8" s="73" t="s">
        <v>109</v>
      </c>
      <c r="B8" s="73"/>
      <c r="C8" s="73"/>
      <c r="D8" s="73"/>
      <c r="E8" s="73"/>
      <c r="F8" s="73"/>
      <c r="G8" s="73"/>
      <c r="H8" s="73"/>
      <c r="I8" s="73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</row>
    <row r="9" spans="1:75" ht="15" customHeight="1" x14ac:dyDescent="0.3">
      <c r="A9" s="73" t="s">
        <v>32</v>
      </c>
      <c r="B9" s="73"/>
      <c r="C9" s="73"/>
      <c r="D9" s="73"/>
      <c r="E9" s="73"/>
      <c r="F9" s="73"/>
      <c r="G9" s="73"/>
      <c r="H9" s="73"/>
      <c r="I9" s="73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</row>
    <row r="10" spans="1:75" ht="15" customHeight="1" x14ac:dyDescent="0.3">
      <c r="A10" s="73"/>
      <c r="B10" s="73"/>
      <c r="C10" s="73"/>
      <c r="D10" s="73"/>
      <c r="E10" s="73"/>
      <c r="F10" s="73"/>
      <c r="G10" s="73"/>
      <c r="H10" s="73"/>
      <c r="I10" s="73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</row>
    <row r="11" spans="1:75" ht="15.75" customHeight="1" x14ac:dyDescent="0.35">
      <c r="A11" s="88" t="s">
        <v>45</v>
      </c>
      <c r="B11" s="175" t="s">
        <v>2</v>
      </c>
      <c r="C11" s="175"/>
      <c r="D11" s="88"/>
      <c r="E11" s="175" t="s">
        <v>3</v>
      </c>
      <c r="F11" s="175"/>
      <c r="G11" s="90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</row>
    <row r="12" spans="1:75" ht="5.25" customHeight="1" x14ac:dyDescent="0.35">
      <c r="A12" s="88"/>
      <c r="B12" s="88"/>
      <c r="C12" s="88"/>
      <c r="D12" s="88"/>
      <c r="E12" s="88"/>
      <c r="F12" s="88"/>
      <c r="G12" s="88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</row>
    <row r="13" spans="1:75" ht="15.75" customHeight="1" x14ac:dyDescent="0.35">
      <c r="A13" s="88" t="s">
        <v>46</v>
      </c>
      <c r="B13" s="88"/>
      <c r="C13" s="88"/>
      <c r="D13" s="88"/>
      <c r="E13" s="88"/>
      <c r="F13" s="88"/>
      <c r="G13" s="88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</row>
    <row r="14" spans="1:75" ht="15.75" customHeight="1" x14ac:dyDescent="0.3">
      <c r="A14" s="89" t="s">
        <v>47</v>
      </c>
      <c r="B14" s="105">
        <v>10000</v>
      </c>
      <c r="C14" s="89"/>
      <c r="D14" s="89"/>
      <c r="E14" s="105">
        <v>0</v>
      </c>
      <c r="F14" s="89"/>
      <c r="G14" s="89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</row>
    <row r="15" spans="1:75" ht="15.75" customHeight="1" x14ac:dyDescent="0.35">
      <c r="A15" s="88" t="s">
        <v>48</v>
      </c>
      <c r="B15" s="88"/>
      <c r="C15" s="91">
        <f>B14</f>
        <v>10000</v>
      </c>
      <c r="D15" s="88"/>
      <c r="E15" s="88"/>
      <c r="F15" s="91">
        <f>SUM(E14:E14)</f>
        <v>0</v>
      </c>
      <c r="G15" s="88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</row>
    <row r="16" spans="1:75" ht="6.75" customHeight="1" x14ac:dyDescent="0.35">
      <c r="A16" s="92"/>
      <c r="B16" s="92"/>
      <c r="C16" s="93"/>
      <c r="D16" s="92"/>
      <c r="E16" s="92"/>
      <c r="F16" s="93"/>
      <c r="G16" s="92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</row>
    <row r="17" spans="1:75" ht="15.75" customHeight="1" x14ac:dyDescent="0.35">
      <c r="A17" s="88" t="s">
        <v>49</v>
      </c>
      <c r="B17" s="88"/>
      <c r="C17" s="88"/>
      <c r="D17" s="88"/>
      <c r="E17" s="88"/>
      <c r="F17" s="88"/>
      <c r="G17" s="88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</row>
    <row r="18" spans="1:75" ht="15.75" customHeight="1" x14ac:dyDescent="0.35">
      <c r="A18" s="92" t="s">
        <v>50</v>
      </c>
      <c r="B18" s="106">
        <v>13950</v>
      </c>
      <c r="C18" s="88"/>
      <c r="D18" s="88"/>
      <c r="E18" s="88"/>
      <c r="F18" s="88"/>
      <c r="G18" s="88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</row>
    <row r="19" spans="1:75" ht="15.75" customHeight="1" x14ac:dyDescent="0.3">
      <c r="A19" s="89" t="s">
        <v>51</v>
      </c>
      <c r="B19" s="106">
        <v>46800</v>
      </c>
      <c r="C19" s="89"/>
      <c r="D19" s="89"/>
      <c r="E19" s="105">
        <v>0</v>
      </c>
      <c r="F19" s="89"/>
      <c r="G19" s="89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</row>
    <row r="20" spans="1:75" ht="15.75" customHeight="1" x14ac:dyDescent="0.25">
      <c r="A20" s="94" t="s">
        <v>52</v>
      </c>
      <c r="B20" s="107"/>
      <c r="C20" s="91">
        <f>B18+B19</f>
        <v>60750</v>
      </c>
      <c r="D20" s="94"/>
      <c r="E20" s="94"/>
      <c r="F20" s="91">
        <f>SUM(E19:E19)</f>
        <v>0</v>
      </c>
      <c r="G20" s="94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</row>
    <row r="21" spans="1:75" ht="6.75" customHeight="1" x14ac:dyDescent="0.35">
      <c r="A21" s="92"/>
      <c r="B21" s="92"/>
      <c r="C21" s="93"/>
      <c r="D21" s="92"/>
      <c r="E21" s="92"/>
      <c r="F21" s="93"/>
      <c r="G21" s="92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</row>
    <row r="22" spans="1:75" ht="15.75" customHeight="1" thickBot="1" x14ac:dyDescent="0.35">
      <c r="A22" s="94" t="s">
        <v>53</v>
      </c>
      <c r="B22" s="94"/>
      <c r="C22" s="108">
        <f>C20+C15</f>
        <v>70750</v>
      </c>
      <c r="D22" s="94"/>
      <c r="E22" s="94"/>
      <c r="F22" s="95">
        <f>SUM(F15:F21)</f>
        <v>0</v>
      </c>
      <c r="G22" s="94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</row>
    <row r="23" spans="1:75" ht="2.25" customHeight="1" thickTop="1" x14ac:dyDescent="0.35">
      <c r="A23" s="92"/>
      <c r="B23" s="92"/>
      <c r="C23" s="92"/>
      <c r="D23" s="92"/>
      <c r="E23" s="92"/>
      <c r="F23" s="92"/>
      <c r="G23" s="92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</row>
    <row r="24" spans="1:75" ht="15.75" customHeight="1" x14ac:dyDescent="0.35">
      <c r="A24" s="96" t="s">
        <v>54</v>
      </c>
      <c r="B24" s="96"/>
      <c r="C24" s="96"/>
      <c r="D24" s="96"/>
      <c r="E24" s="96"/>
      <c r="F24" s="96"/>
      <c r="G24" s="96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</row>
    <row r="25" spans="1:75" ht="7.5" customHeight="1" x14ac:dyDescent="0.35">
      <c r="A25" s="96"/>
      <c r="B25" s="96"/>
      <c r="C25" s="96"/>
      <c r="D25" s="96"/>
      <c r="E25" s="96"/>
      <c r="F25" s="96"/>
      <c r="G25" s="96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</row>
    <row r="26" spans="1:75" ht="15.75" customHeight="1" x14ac:dyDescent="0.25">
      <c r="A26" s="97" t="s">
        <v>55</v>
      </c>
      <c r="B26" s="97"/>
      <c r="C26" s="97"/>
      <c r="D26" s="97"/>
      <c r="E26" s="97"/>
      <c r="F26" s="97"/>
      <c r="G26" s="97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</row>
    <row r="27" spans="1:75" ht="15.75" customHeight="1" x14ac:dyDescent="0.3">
      <c r="A27" s="98" t="s">
        <v>56</v>
      </c>
      <c r="B27" s="106">
        <v>25000</v>
      </c>
      <c r="C27" s="98"/>
      <c r="D27" s="98"/>
      <c r="E27" s="106">
        <v>0</v>
      </c>
      <c r="F27" s="98"/>
      <c r="G27" s="98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</row>
    <row r="28" spans="1:75" ht="15.75" customHeight="1" x14ac:dyDescent="0.3">
      <c r="A28" s="98" t="s">
        <v>57</v>
      </c>
      <c r="B28" s="105">
        <v>4250</v>
      </c>
      <c r="C28" s="98"/>
      <c r="D28" s="98"/>
      <c r="E28" s="105">
        <v>0</v>
      </c>
      <c r="F28" s="98"/>
      <c r="G28" s="98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</row>
    <row r="29" spans="1:75" ht="15.75" customHeight="1" x14ac:dyDescent="0.25">
      <c r="A29" s="97" t="s">
        <v>58</v>
      </c>
      <c r="B29" s="97"/>
      <c r="C29" s="99">
        <f>B27+B28</f>
        <v>29250</v>
      </c>
      <c r="D29" s="97"/>
      <c r="E29" s="97"/>
      <c r="F29" s="91">
        <f>SUM(E27:E28)</f>
        <v>0</v>
      </c>
      <c r="G29" s="97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</row>
    <row r="30" spans="1:75" ht="6" customHeight="1" x14ac:dyDescent="0.25">
      <c r="A30" s="98"/>
      <c r="B30" s="98"/>
      <c r="C30" s="100"/>
      <c r="D30" s="98"/>
      <c r="E30" s="98"/>
      <c r="F30" s="100"/>
      <c r="G30" s="98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</row>
    <row r="31" spans="1:75" ht="15.75" customHeight="1" x14ac:dyDescent="0.25">
      <c r="A31" s="97" t="s">
        <v>59</v>
      </c>
      <c r="B31" s="97"/>
      <c r="C31" s="97"/>
      <c r="D31" s="97"/>
      <c r="E31" s="97"/>
      <c r="F31" s="97"/>
      <c r="G31" s="97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</row>
    <row r="32" spans="1:75" ht="15.75" customHeight="1" x14ac:dyDescent="0.3">
      <c r="A32" s="98" t="s">
        <v>60</v>
      </c>
      <c r="B32" s="141">
        <v>30000</v>
      </c>
      <c r="C32" s="97"/>
      <c r="D32" s="97"/>
      <c r="E32" s="109">
        <v>0</v>
      </c>
      <c r="F32" s="97"/>
      <c r="G32" s="97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</row>
    <row r="33" spans="1:75" ht="15.75" customHeight="1" x14ac:dyDescent="0.25">
      <c r="A33" s="97" t="s">
        <v>61</v>
      </c>
      <c r="B33" s="97"/>
      <c r="C33" s="99">
        <f>B32</f>
        <v>30000</v>
      </c>
      <c r="D33" s="97"/>
      <c r="E33" s="97"/>
      <c r="F33" s="91">
        <f>E32</f>
        <v>0</v>
      </c>
      <c r="G33" s="97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</row>
    <row r="34" spans="1:75" ht="6.75" customHeight="1" x14ac:dyDescent="0.25">
      <c r="A34" s="98"/>
      <c r="B34" s="98"/>
      <c r="C34" s="100"/>
      <c r="D34" s="98"/>
      <c r="E34" s="98"/>
      <c r="F34" s="100"/>
      <c r="G34" s="98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</row>
    <row r="35" spans="1:75" ht="15.75" customHeight="1" x14ac:dyDescent="0.25">
      <c r="A35" s="97" t="s">
        <v>62</v>
      </c>
      <c r="B35" s="97"/>
      <c r="C35" s="97"/>
      <c r="D35" s="97"/>
      <c r="E35" s="97"/>
      <c r="F35" s="97"/>
      <c r="G35" s="97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</row>
    <row r="36" spans="1:75" ht="15.75" customHeight="1" x14ac:dyDescent="0.3">
      <c r="A36" s="98" t="s">
        <v>113</v>
      </c>
      <c r="B36" s="106">
        <v>10000</v>
      </c>
      <c r="C36" s="98">
        <v>10000</v>
      </c>
      <c r="D36" s="98"/>
      <c r="E36" s="106">
        <v>0</v>
      </c>
      <c r="F36" s="98"/>
      <c r="G36" s="98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</row>
    <row r="37" spans="1:75" ht="15.75" customHeight="1" x14ac:dyDescent="0.3">
      <c r="A37" s="98" t="s">
        <v>63</v>
      </c>
      <c r="B37" s="106">
        <v>750</v>
      </c>
      <c r="C37" s="98"/>
      <c r="D37" s="98"/>
      <c r="E37" s="106">
        <v>0</v>
      </c>
      <c r="F37" s="98"/>
      <c r="G37" s="98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</row>
    <row r="38" spans="1:75" ht="15.75" customHeight="1" x14ac:dyDescent="0.3">
      <c r="A38" s="98" t="s">
        <v>114</v>
      </c>
      <c r="B38" s="105">
        <v>1750</v>
      </c>
      <c r="C38" s="98"/>
      <c r="D38" s="98"/>
      <c r="E38" s="105">
        <v>0</v>
      </c>
      <c r="F38" s="98"/>
      <c r="G38" s="98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</row>
    <row r="39" spans="1:75" ht="15.75" customHeight="1" x14ac:dyDescent="0.35">
      <c r="A39" s="101" t="s">
        <v>64</v>
      </c>
      <c r="C39" s="142">
        <f>B36+B37+B38</f>
        <v>12500</v>
      </c>
      <c r="D39" s="101"/>
      <c r="F39" s="143">
        <f>E36+E37+E38</f>
        <v>0</v>
      </c>
      <c r="G39" s="101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</row>
    <row r="40" spans="1:75" x14ac:dyDescent="0.25">
      <c r="A40" s="94"/>
      <c r="B40" s="94"/>
      <c r="D40" s="102"/>
      <c r="E40" s="102"/>
      <c r="G40" s="94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</row>
    <row r="41" spans="1:75" ht="16.5" thickBot="1" x14ac:dyDescent="0.35">
      <c r="A41" s="94" t="s">
        <v>65</v>
      </c>
      <c r="B41" s="103"/>
      <c r="C41" s="108">
        <f>C29+C33+C39</f>
        <v>71750</v>
      </c>
      <c r="D41" s="103"/>
      <c r="E41" s="103"/>
      <c r="F41" s="95">
        <f>SUM(F29:F39)</f>
        <v>0</v>
      </c>
      <c r="G41" s="103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</row>
    <row r="42" spans="1:75" ht="15.75" thickTop="1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</row>
    <row r="43" spans="1:75" ht="9" customHeight="1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</row>
    <row r="44" spans="1:75" x14ac:dyDescent="0.25">
      <c r="A44" s="104" t="s">
        <v>42</v>
      </c>
      <c r="B44" s="176" t="s">
        <v>1</v>
      </c>
      <c r="C44" s="176"/>
      <c r="D44" s="176"/>
      <c r="E44" s="176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</row>
    <row r="45" spans="1:75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</row>
    <row r="46" spans="1:75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</row>
    <row r="47" spans="1:75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</row>
    <row r="48" spans="1:75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</row>
    <row r="49" spans="1:75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</row>
    <row r="50" spans="1:75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</row>
    <row r="51" spans="1:75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</row>
    <row r="52" spans="1:75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</row>
    <row r="53" spans="1:75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</row>
    <row r="54" spans="1:75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</row>
    <row r="55" spans="1:75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</row>
    <row r="56" spans="1:75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</row>
    <row r="57" spans="1:75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</row>
    <row r="58" spans="1:75" x14ac:dyDescent="0.2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</row>
    <row r="59" spans="1:75" x14ac:dyDescent="0.2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</row>
    <row r="60" spans="1:75" x14ac:dyDescent="0.2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</row>
    <row r="61" spans="1:75" x14ac:dyDescent="0.2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</row>
    <row r="62" spans="1:75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</row>
    <row r="63" spans="1:75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</row>
    <row r="64" spans="1:75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</row>
    <row r="65" spans="1:75" x14ac:dyDescent="0.2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</row>
    <row r="66" spans="1:75" x14ac:dyDescent="0.2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</row>
    <row r="67" spans="1:75" x14ac:dyDescent="0.2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</row>
    <row r="68" spans="1:75" x14ac:dyDescent="0.2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</row>
    <row r="69" spans="1:75" x14ac:dyDescent="0.2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</row>
    <row r="70" spans="1:75" x14ac:dyDescent="0.2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</row>
    <row r="71" spans="1:75" x14ac:dyDescent="0.2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</row>
    <row r="72" spans="1:75" x14ac:dyDescent="0.25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</row>
    <row r="73" spans="1:75" x14ac:dyDescent="0.25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</row>
    <row r="74" spans="1:75" x14ac:dyDescent="0.25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</row>
    <row r="75" spans="1:75" x14ac:dyDescent="0.2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</row>
    <row r="76" spans="1:75" x14ac:dyDescent="0.2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</row>
    <row r="77" spans="1:75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</row>
    <row r="78" spans="1:75" x14ac:dyDescent="0.2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</row>
    <row r="79" spans="1:75" x14ac:dyDescent="0.2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</row>
    <row r="80" spans="1:75" x14ac:dyDescent="0.2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</row>
    <row r="81" spans="1:75" x14ac:dyDescent="0.2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</row>
    <row r="82" spans="1:75" x14ac:dyDescent="0.2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</row>
    <row r="83" spans="1:75" x14ac:dyDescent="0.2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</row>
    <row r="84" spans="1:75" x14ac:dyDescent="0.2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</row>
    <row r="85" spans="1:75" x14ac:dyDescent="0.2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</row>
    <row r="86" spans="1:75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</row>
    <row r="87" spans="1:75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</row>
    <row r="88" spans="1:75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</row>
    <row r="89" spans="1:75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</row>
    <row r="90" spans="1:75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</row>
    <row r="91" spans="1:75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</row>
    <row r="92" spans="1:75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</row>
    <row r="93" spans="1:75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</row>
    <row r="94" spans="1:75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</row>
    <row r="95" spans="1:75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</row>
    <row r="96" spans="1:75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</row>
    <row r="97" spans="1:75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</row>
    <row r="98" spans="1:75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</row>
    <row r="99" spans="1:75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</row>
    <row r="100" spans="1:75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</row>
    <row r="101" spans="1:75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</row>
    <row r="102" spans="1:75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</row>
    <row r="103" spans="1:75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</row>
    <row r="104" spans="1:75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</row>
    <row r="105" spans="1:75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</row>
    <row r="106" spans="1:75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</row>
    <row r="107" spans="1:75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</row>
    <row r="108" spans="1:75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</row>
    <row r="109" spans="1:75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</row>
    <row r="110" spans="1:75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</row>
    <row r="111" spans="1:75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</row>
    <row r="112" spans="1:75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</row>
    <row r="113" spans="1:75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</row>
    <row r="114" spans="1:75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</row>
    <row r="115" spans="1:75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</row>
    <row r="116" spans="1:75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</row>
    <row r="117" spans="1:75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</row>
    <row r="118" spans="1:75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</row>
    <row r="119" spans="1:75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</row>
    <row r="120" spans="1:75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</row>
    <row r="121" spans="1:75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</row>
    <row r="122" spans="1:75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</row>
    <row r="123" spans="1:75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</row>
    <row r="124" spans="1:75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</row>
    <row r="125" spans="1:75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</row>
    <row r="126" spans="1:75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</row>
    <row r="127" spans="1:75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</row>
    <row r="128" spans="1:75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</row>
    <row r="129" spans="1:75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</row>
    <row r="130" spans="1:75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</row>
    <row r="131" spans="1:75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</row>
    <row r="132" spans="1:75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</row>
    <row r="133" spans="1:75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</row>
    <row r="134" spans="1:75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</row>
    <row r="135" spans="1:75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</row>
    <row r="136" spans="1:75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</row>
    <row r="137" spans="1:75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</row>
    <row r="138" spans="1:75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</row>
    <row r="139" spans="1:75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</row>
    <row r="140" spans="1:75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</row>
    <row r="141" spans="1:75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</row>
    <row r="142" spans="1:75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</row>
    <row r="143" spans="1:75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</row>
    <row r="144" spans="1:75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</row>
    <row r="145" spans="1:75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</row>
    <row r="146" spans="1:75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</row>
    <row r="147" spans="1:75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</row>
    <row r="148" spans="1:75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</row>
    <row r="149" spans="1:75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</row>
    <row r="150" spans="1:75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</row>
    <row r="151" spans="1:75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</row>
    <row r="152" spans="1:75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</row>
    <row r="153" spans="1:75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</row>
    <row r="154" spans="1:75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</row>
    <row r="155" spans="1:75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</row>
    <row r="156" spans="1:75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</row>
    <row r="157" spans="1:75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</row>
    <row r="158" spans="1:75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</row>
    <row r="159" spans="1:75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</row>
    <row r="160" spans="1:75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</row>
    <row r="161" spans="1:75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</row>
    <row r="162" spans="1:75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</row>
    <row r="163" spans="1:75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</row>
    <row r="164" spans="1:75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</row>
    <row r="165" spans="1:75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</row>
    <row r="166" spans="1:75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</row>
    <row r="167" spans="1:75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</row>
    <row r="168" spans="1:75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</row>
    <row r="169" spans="1:75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</row>
    <row r="170" spans="1:75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</row>
    <row r="171" spans="1:75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</row>
    <row r="172" spans="1:75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</row>
    <row r="173" spans="1:75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</row>
    <row r="174" spans="1:75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</row>
    <row r="175" spans="1:75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</row>
    <row r="176" spans="1:75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</row>
    <row r="177" spans="1:75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</row>
    <row r="178" spans="1:75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</row>
    <row r="179" spans="1:75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</row>
    <row r="180" spans="1:75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</row>
    <row r="181" spans="1:75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</row>
    <row r="182" spans="1:75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</row>
    <row r="183" spans="1:75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</row>
    <row r="184" spans="1:75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</row>
    <row r="185" spans="1:75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</row>
    <row r="186" spans="1:75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</row>
    <row r="187" spans="1:75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</row>
    <row r="188" spans="1:75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</row>
    <row r="189" spans="1:75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</row>
    <row r="190" spans="1:75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</row>
    <row r="191" spans="1:75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</row>
    <row r="192" spans="1:75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</row>
    <row r="193" spans="1:75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</row>
    <row r="194" spans="1:75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</row>
    <row r="195" spans="1:75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</row>
    <row r="196" spans="1:75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</row>
    <row r="197" spans="1:75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</row>
    <row r="198" spans="1:75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</row>
    <row r="199" spans="1:75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</row>
    <row r="200" spans="1:75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</row>
    <row r="201" spans="1:75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</row>
    <row r="202" spans="1:75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</row>
    <row r="203" spans="1:75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</row>
    <row r="204" spans="1:75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</row>
    <row r="205" spans="1:75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</row>
    <row r="206" spans="1:75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</row>
    <row r="207" spans="1:75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</row>
    <row r="208" spans="1:75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</row>
    <row r="209" spans="1:75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</row>
    <row r="210" spans="1:75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</row>
    <row r="211" spans="1:75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</row>
    <row r="212" spans="1:75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</row>
    <row r="213" spans="1:75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</row>
    <row r="214" spans="1:75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</row>
    <row r="215" spans="1:75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</row>
    <row r="216" spans="1:75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</row>
    <row r="217" spans="1:75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</row>
    <row r="218" spans="1:75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</row>
    <row r="219" spans="1:75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</row>
    <row r="220" spans="1:75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</row>
    <row r="221" spans="1:75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</row>
    <row r="222" spans="1:75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</row>
    <row r="223" spans="1:75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</row>
    <row r="224" spans="1:75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</row>
    <row r="225" spans="1:75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</row>
    <row r="226" spans="1:75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</row>
    <row r="227" spans="1:75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</row>
    <row r="228" spans="1:75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</row>
    <row r="229" spans="1:75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</row>
    <row r="230" spans="1:75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</row>
    <row r="231" spans="1:75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</row>
    <row r="232" spans="1:75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</row>
    <row r="233" spans="1:75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</row>
    <row r="234" spans="1:75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</row>
    <row r="235" spans="1:75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</row>
    <row r="236" spans="1:75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</row>
    <row r="237" spans="1:75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</row>
    <row r="238" spans="1:75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</row>
    <row r="239" spans="1:75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</row>
    <row r="240" spans="1:75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</row>
    <row r="241" spans="1:75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</row>
    <row r="242" spans="1:75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</row>
    <row r="243" spans="1:75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</row>
    <row r="244" spans="1:75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</row>
    <row r="245" spans="1:75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</row>
    <row r="246" spans="1:75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</row>
    <row r="247" spans="1:75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</row>
    <row r="248" spans="1:75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</row>
    <row r="249" spans="1:75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</row>
    <row r="250" spans="1:75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</row>
    <row r="251" spans="1:75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</row>
    <row r="252" spans="1:75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</row>
    <row r="253" spans="1:75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</row>
    <row r="254" spans="1:75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</row>
    <row r="255" spans="1:75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</row>
    <row r="256" spans="1:75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</row>
    <row r="257" spans="1:75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</row>
    <row r="258" spans="1:75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</row>
    <row r="259" spans="1:75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</row>
    <row r="260" spans="1:75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</row>
    <row r="261" spans="1:75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</row>
    <row r="262" spans="1:75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</row>
    <row r="263" spans="1:75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</row>
    <row r="264" spans="1:75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</row>
    <row r="265" spans="1:75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</row>
    <row r="266" spans="1:75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  <c r="BH266" s="85"/>
      <c r="BI266" s="85"/>
      <c r="BJ266" s="85"/>
      <c r="BK266" s="85"/>
      <c r="BL266" s="85"/>
      <c r="BM266" s="85"/>
      <c r="BN266" s="85"/>
      <c r="BO266" s="85"/>
      <c r="BP266" s="85"/>
      <c r="BQ266" s="85"/>
      <c r="BR266" s="85"/>
      <c r="BS266" s="85"/>
      <c r="BT266" s="85"/>
      <c r="BU266" s="85"/>
      <c r="BV266" s="85"/>
      <c r="BW266" s="85"/>
    </row>
    <row r="267" spans="1:75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85"/>
      <c r="BW267" s="85"/>
    </row>
    <row r="268" spans="1:75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85"/>
      <c r="BW268" s="85"/>
    </row>
    <row r="269" spans="1:75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</row>
    <row r="270" spans="1:75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</row>
    <row r="271" spans="1:75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</row>
    <row r="272" spans="1:75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</row>
    <row r="273" spans="1:75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</row>
    <row r="274" spans="1:75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</row>
    <row r="275" spans="1:75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</row>
    <row r="276" spans="1:75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</row>
    <row r="277" spans="1:75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</row>
    <row r="278" spans="1:75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</row>
    <row r="279" spans="1:75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</row>
    <row r="280" spans="1:75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</row>
    <row r="281" spans="1:75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</row>
    <row r="282" spans="1:75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</row>
    <row r="283" spans="1:75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</row>
    <row r="284" spans="1:75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</row>
    <row r="285" spans="1:75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</row>
    <row r="286" spans="1:75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</row>
    <row r="287" spans="1:75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</row>
    <row r="288" spans="1:75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</row>
    <row r="289" spans="1:75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</row>
    <row r="290" spans="1:75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</row>
    <row r="291" spans="1:75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</row>
    <row r="292" spans="1:75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</row>
    <row r="293" spans="1:75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</row>
    <row r="294" spans="1:75" x14ac:dyDescent="0.2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</row>
    <row r="295" spans="1:75" x14ac:dyDescent="0.2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</row>
    <row r="296" spans="1:75" x14ac:dyDescent="0.2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</row>
    <row r="297" spans="1:75" x14ac:dyDescent="0.2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</row>
    <row r="298" spans="1:75" x14ac:dyDescent="0.2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</row>
    <row r="299" spans="1:75" x14ac:dyDescent="0.2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</row>
    <row r="300" spans="1:75" x14ac:dyDescent="0.2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</row>
    <row r="301" spans="1:75" x14ac:dyDescent="0.2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</row>
    <row r="302" spans="1:75" x14ac:dyDescent="0.2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</row>
    <row r="303" spans="1:75" x14ac:dyDescent="0.2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</row>
    <row r="304" spans="1:75" x14ac:dyDescent="0.2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</row>
    <row r="305" spans="1:75" x14ac:dyDescent="0.2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  <c r="BH305" s="85"/>
      <c r="BI305" s="85"/>
      <c r="BJ305" s="85"/>
      <c r="BK305" s="85"/>
      <c r="BL305" s="85"/>
      <c r="BM305" s="85"/>
      <c r="BN305" s="85"/>
      <c r="BO305" s="85"/>
      <c r="BP305" s="85"/>
      <c r="BQ305" s="85"/>
      <c r="BR305" s="85"/>
      <c r="BS305" s="85"/>
      <c r="BT305" s="85"/>
      <c r="BU305" s="85"/>
      <c r="BV305" s="85"/>
      <c r="BW305" s="85"/>
    </row>
    <row r="306" spans="1:75" x14ac:dyDescent="0.2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  <c r="BH306" s="85"/>
      <c r="BI306" s="85"/>
      <c r="BJ306" s="85"/>
      <c r="BK306" s="85"/>
      <c r="BL306" s="85"/>
      <c r="BM306" s="85"/>
      <c r="BN306" s="85"/>
      <c r="BO306" s="85"/>
      <c r="BP306" s="85"/>
      <c r="BQ306" s="85"/>
      <c r="BR306" s="85"/>
      <c r="BS306" s="85"/>
      <c r="BT306" s="85"/>
      <c r="BU306" s="85"/>
      <c r="BV306" s="85"/>
      <c r="BW306" s="85"/>
    </row>
    <row r="307" spans="1:75" x14ac:dyDescent="0.2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  <c r="BH307" s="85"/>
      <c r="BI307" s="85"/>
      <c r="BJ307" s="85"/>
      <c r="BK307" s="85"/>
      <c r="BL307" s="85"/>
      <c r="BM307" s="85"/>
      <c r="BN307" s="85"/>
      <c r="BO307" s="85"/>
      <c r="BP307" s="85"/>
      <c r="BQ307" s="85"/>
      <c r="BR307" s="85"/>
      <c r="BS307" s="85"/>
      <c r="BT307" s="85"/>
      <c r="BU307" s="85"/>
      <c r="BV307" s="85"/>
      <c r="BW307" s="85"/>
    </row>
    <row r="308" spans="1:75" x14ac:dyDescent="0.2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  <c r="BH308" s="85"/>
      <c r="BI308" s="85"/>
      <c r="BJ308" s="85"/>
      <c r="BK308" s="85"/>
      <c r="BL308" s="85"/>
      <c r="BM308" s="85"/>
      <c r="BN308" s="85"/>
      <c r="BO308" s="85"/>
      <c r="BP308" s="85"/>
      <c r="BQ308" s="85"/>
      <c r="BR308" s="85"/>
      <c r="BS308" s="85"/>
      <c r="BT308" s="85"/>
      <c r="BU308" s="85"/>
      <c r="BV308" s="85"/>
      <c r="BW308" s="85"/>
    </row>
    <row r="309" spans="1:75" x14ac:dyDescent="0.2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</row>
    <row r="310" spans="1:75" x14ac:dyDescent="0.2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85"/>
      <c r="BN310" s="85"/>
      <c r="BO310" s="85"/>
      <c r="BP310" s="85"/>
      <c r="BQ310" s="85"/>
      <c r="BR310" s="85"/>
      <c r="BS310" s="85"/>
      <c r="BT310" s="85"/>
      <c r="BU310" s="85"/>
      <c r="BV310" s="85"/>
      <c r="BW310" s="85"/>
    </row>
    <row r="311" spans="1:75" x14ac:dyDescent="0.2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  <c r="BM311" s="85"/>
      <c r="BN311" s="85"/>
      <c r="BO311" s="85"/>
      <c r="BP311" s="85"/>
      <c r="BQ311" s="85"/>
      <c r="BR311" s="85"/>
      <c r="BS311" s="85"/>
      <c r="BT311" s="85"/>
      <c r="BU311" s="85"/>
      <c r="BV311" s="85"/>
      <c r="BW311" s="85"/>
    </row>
    <row r="312" spans="1:75" x14ac:dyDescent="0.2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  <c r="BM312" s="85"/>
      <c r="BN312" s="85"/>
      <c r="BO312" s="85"/>
      <c r="BP312" s="85"/>
      <c r="BQ312" s="85"/>
      <c r="BR312" s="85"/>
      <c r="BS312" s="85"/>
      <c r="BT312" s="85"/>
      <c r="BU312" s="85"/>
      <c r="BV312" s="85"/>
      <c r="BW312" s="85"/>
    </row>
    <row r="313" spans="1:75" x14ac:dyDescent="0.2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</row>
    <row r="314" spans="1:75" x14ac:dyDescent="0.2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</row>
    <row r="315" spans="1:75" x14ac:dyDescent="0.2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</row>
    <row r="316" spans="1:75" x14ac:dyDescent="0.2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</row>
    <row r="317" spans="1:75" x14ac:dyDescent="0.2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</row>
    <row r="318" spans="1:75" x14ac:dyDescent="0.2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</row>
    <row r="319" spans="1:75" x14ac:dyDescent="0.2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</row>
    <row r="320" spans="1:75" x14ac:dyDescent="0.2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</row>
    <row r="321" spans="1:75" x14ac:dyDescent="0.2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</row>
    <row r="322" spans="1:75" x14ac:dyDescent="0.2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</row>
    <row r="323" spans="1:75" x14ac:dyDescent="0.2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</row>
    <row r="324" spans="1:75" x14ac:dyDescent="0.2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</row>
    <row r="325" spans="1:75" x14ac:dyDescent="0.2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</row>
    <row r="326" spans="1:75" x14ac:dyDescent="0.2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</row>
    <row r="327" spans="1:75" x14ac:dyDescent="0.2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</row>
    <row r="328" spans="1:75" x14ac:dyDescent="0.2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</row>
    <row r="329" spans="1:75" x14ac:dyDescent="0.2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</row>
    <row r="330" spans="1:75" x14ac:dyDescent="0.2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</row>
    <row r="331" spans="1:75" x14ac:dyDescent="0.2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  <c r="BM331" s="85"/>
      <c r="BN331" s="85"/>
      <c r="BO331" s="85"/>
      <c r="BP331" s="85"/>
      <c r="BQ331" s="85"/>
      <c r="BR331" s="85"/>
      <c r="BS331" s="85"/>
      <c r="BT331" s="85"/>
      <c r="BU331" s="85"/>
      <c r="BV331" s="85"/>
      <c r="BW331" s="85"/>
    </row>
    <row r="332" spans="1:75" x14ac:dyDescent="0.2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  <c r="BM332" s="85"/>
      <c r="BN332" s="85"/>
      <c r="BO332" s="85"/>
      <c r="BP332" s="85"/>
      <c r="BQ332" s="85"/>
      <c r="BR332" s="85"/>
      <c r="BS332" s="85"/>
      <c r="BT332" s="85"/>
      <c r="BU332" s="85"/>
      <c r="BV332" s="85"/>
      <c r="BW332" s="85"/>
    </row>
    <row r="333" spans="1:75" x14ac:dyDescent="0.2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  <c r="BM333" s="85"/>
      <c r="BN333" s="85"/>
      <c r="BO333" s="85"/>
      <c r="BP333" s="85"/>
      <c r="BQ333" s="85"/>
      <c r="BR333" s="85"/>
      <c r="BS333" s="85"/>
      <c r="BT333" s="85"/>
      <c r="BU333" s="85"/>
      <c r="BV333" s="85"/>
      <c r="BW333" s="85"/>
    </row>
    <row r="334" spans="1:75" x14ac:dyDescent="0.2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  <c r="BM334" s="85"/>
      <c r="BN334" s="85"/>
      <c r="BO334" s="85"/>
      <c r="BP334" s="85"/>
      <c r="BQ334" s="85"/>
      <c r="BR334" s="85"/>
      <c r="BS334" s="85"/>
      <c r="BT334" s="85"/>
      <c r="BU334" s="85"/>
      <c r="BV334" s="85"/>
      <c r="BW334" s="85"/>
    </row>
    <row r="335" spans="1:75" x14ac:dyDescent="0.2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  <c r="BM335" s="85"/>
      <c r="BN335" s="85"/>
      <c r="BO335" s="85"/>
      <c r="BP335" s="85"/>
      <c r="BQ335" s="85"/>
      <c r="BR335" s="85"/>
      <c r="BS335" s="85"/>
      <c r="BT335" s="85"/>
      <c r="BU335" s="85"/>
      <c r="BV335" s="85"/>
      <c r="BW335" s="85"/>
    </row>
    <row r="336" spans="1:75" x14ac:dyDescent="0.2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  <c r="BM336" s="85"/>
      <c r="BN336" s="85"/>
      <c r="BO336" s="85"/>
      <c r="BP336" s="85"/>
      <c r="BQ336" s="85"/>
      <c r="BR336" s="85"/>
      <c r="BS336" s="85"/>
      <c r="BT336" s="85"/>
      <c r="BU336" s="85"/>
      <c r="BV336" s="85"/>
      <c r="BW336" s="85"/>
    </row>
    <row r="337" spans="1:75" x14ac:dyDescent="0.2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  <c r="BM337" s="85"/>
      <c r="BN337" s="85"/>
      <c r="BO337" s="85"/>
      <c r="BP337" s="85"/>
      <c r="BQ337" s="85"/>
      <c r="BR337" s="85"/>
      <c r="BS337" s="85"/>
      <c r="BT337" s="85"/>
      <c r="BU337" s="85"/>
      <c r="BV337" s="85"/>
      <c r="BW337" s="85"/>
    </row>
    <row r="338" spans="1:75" x14ac:dyDescent="0.2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  <c r="BM338" s="85"/>
      <c r="BN338" s="85"/>
      <c r="BO338" s="85"/>
      <c r="BP338" s="85"/>
      <c r="BQ338" s="85"/>
      <c r="BR338" s="85"/>
      <c r="BS338" s="85"/>
      <c r="BT338" s="85"/>
      <c r="BU338" s="85"/>
      <c r="BV338" s="85"/>
      <c r="BW338" s="85"/>
    </row>
    <row r="339" spans="1:75" x14ac:dyDescent="0.2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  <c r="BM339" s="85"/>
      <c r="BN339" s="85"/>
      <c r="BO339" s="85"/>
      <c r="BP339" s="85"/>
      <c r="BQ339" s="85"/>
      <c r="BR339" s="85"/>
      <c r="BS339" s="85"/>
      <c r="BT339" s="85"/>
      <c r="BU339" s="85"/>
      <c r="BV339" s="85"/>
      <c r="BW339" s="85"/>
    </row>
    <row r="340" spans="1:75" x14ac:dyDescent="0.2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  <c r="BM340" s="85"/>
      <c r="BN340" s="85"/>
      <c r="BO340" s="85"/>
      <c r="BP340" s="85"/>
      <c r="BQ340" s="85"/>
      <c r="BR340" s="85"/>
      <c r="BS340" s="85"/>
      <c r="BT340" s="85"/>
      <c r="BU340" s="85"/>
      <c r="BV340" s="85"/>
      <c r="BW340" s="85"/>
    </row>
    <row r="341" spans="1:75" x14ac:dyDescent="0.2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  <c r="BM341" s="85"/>
      <c r="BN341" s="85"/>
      <c r="BO341" s="85"/>
      <c r="BP341" s="85"/>
      <c r="BQ341" s="85"/>
      <c r="BR341" s="85"/>
      <c r="BS341" s="85"/>
      <c r="BT341" s="85"/>
      <c r="BU341" s="85"/>
      <c r="BV341" s="85"/>
      <c r="BW341" s="85"/>
    </row>
    <row r="342" spans="1:75" x14ac:dyDescent="0.2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  <c r="BM342" s="85"/>
      <c r="BN342" s="85"/>
      <c r="BO342" s="85"/>
      <c r="BP342" s="85"/>
      <c r="BQ342" s="85"/>
      <c r="BR342" s="85"/>
      <c r="BS342" s="85"/>
      <c r="BT342" s="85"/>
      <c r="BU342" s="85"/>
      <c r="BV342" s="85"/>
      <c r="BW342" s="85"/>
    </row>
    <row r="343" spans="1:75" x14ac:dyDescent="0.2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  <c r="BM343" s="85"/>
      <c r="BN343" s="85"/>
      <c r="BO343" s="85"/>
      <c r="BP343" s="85"/>
      <c r="BQ343" s="85"/>
      <c r="BR343" s="85"/>
      <c r="BS343" s="85"/>
      <c r="BT343" s="85"/>
      <c r="BU343" s="85"/>
      <c r="BV343" s="85"/>
      <c r="BW343" s="85"/>
    </row>
    <row r="344" spans="1:75" x14ac:dyDescent="0.2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  <c r="BM344" s="85"/>
      <c r="BN344" s="85"/>
      <c r="BO344" s="85"/>
      <c r="BP344" s="85"/>
      <c r="BQ344" s="85"/>
      <c r="BR344" s="85"/>
      <c r="BS344" s="85"/>
      <c r="BT344" s="85"/>
      <c r="BU344" s="85"/>
      <c r="BV344" s="85"/>
      <c r="BW344" s="85"/>
    </row>
    <row r="345" spans="1:75" x14ac:dyDescent="0.2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  <c r="BP345" s="85"/>
      <c r="BQ345" s="85"/>
      <c r="BR345" s="85"/>
      <c r="BS345" s="85"/>
      <c r="BT345" s="85"/>
      <c r="BU345" s="85"/>
      <c r="BV345" s="85"/>
      <c r="BW345" s="85"/>
    </row>
    <row r="346" spans="1:75" x14ac:dyDescent="0.2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  <c r="BP346" s="85"/>
      <c r="BQ346" s="85"/>
      <c r="BR346" s="85"/>
      <c r="BS346" s="85"/>
      <c r="BT346" s="85"/>
      <c r="BU346" s="85"/>
      <c r="BV346" s="85"/>
      <c r="BW346" s="85"/>
    </row>
    <row r="347" spans="1:75" x14ac:dyDescent="0.2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  <c r="BP347" s="85"/>
      <c r="BQ347" s="85"/>
      <c r="BR347" s="85"/>
      <c r="BS347" s="85"/>
      <c r="BT347" s="85"/>
      <c r="BU347" s="85"/>
      <c r="BV347" s="85"/>
      <c r="BW347" s="85"/>
    </row>
    <row r="348" spans="1:75" x14ac:dyDescent="0.2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</row>
    <row r="349" spans="1:75" x14ac:dyDescent="0.2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  <c r="BP349" s="85"/>
      <c r="BQ349" s="85"/>
      <c r="BR349" s="85"/>
      <c r="BS349" s="85"/>
      <c r="BT349" s="85"/>
      <c r="BU349" s="85"/>
      <c r="BV349" s="85"/>
      <c r="BW349" s="85"/>
    </row>
    <row r="350" spans="1:75" x14ac:dyDescent="0.2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  <c r="BP350" s="85"/>
      <c r="BQ350" s="85"/>
      <c r="BR350" s="85"/>
      <c r="BS350" s="85"/>
      <c r="BT350" s="85"/>
      <c r="BU350" s="85"/>
      <c r="BV350" s="85"/>
      <c r="BW350" s="85"/>
    </row>
    <row r="351" spans="1:75" x14ac:dyDescent="0.2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  <c r="BP351" s="85"/>
      <c r="BQ351" s="85"/>
      <c r="BR351" s="85"/>
      <c r="BS351" s="85"/>
      <c r="BT351" s="85"/>
      <c r="BU351" s="85"/>
      <c r="BV351" s="85"/>
      <c r="BW351" s="85"/>
    </row>
    <row r="352" spans="1:75" x14ac:dyDescent="0.2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  <c r="BP352" s="85"/>
      <c r="BQ352" s="85"/>
      <c r="BR352" s="85"/>
      <c r="BS352" s="85"/>
      <c r="BT352" s="85"/>
      <c r="BU352" s="85"/>
      <c r="BV352" s="85"/>
      <c r="BW352" s="85"/>
    </row>
    <row r="353" spans="1:75" x14ac:dyDescent="0.2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  <c r="BP353" s="85"/>
      <c r="BQ353" s="85"/>
      <c r="BR353" s="85"/>
      <c r="BS353" s="85"/>
      <c r="BT353" s="85"/>
      <c r="BU353" s="85"/>
      <c r="BV353" s="85"/>
      <c r="BW353" s="85"/>
    </row>
    <row r="354" spans="1:75" x14ac:dyDescent="0.2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  <c r="BP354" s="85"/>
      <c r="BQ354" s="85"/>
      <c r="BR354" s="85"/>
      <c r="BS354" s="85"/>
      <c r="BT354" s="85"/>
      <c r="BU354" s="85"/>
      <c r="BV354" s="85"/>
      <c r="BW354" s="85"/>
    </row>
    <row r="355" spans="1:75" x14ac:dyDescent="0.2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  <c r="BP355" s="85"/>
      <c r="BQ355" s="85"/>
      <c r="BR355" s="85"/>
      <c r="BS355" s="85"/>
      <c r="BT355" s="85"/>
      <c r="BU355" s="85"/>
      <c r="BV355" s="85"/>
      <c r="BW355" s="85"/>
    </row>
    <row r="356" spans="1:75" x14ac:dyDescent="0.2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  <c r="BP356" s="85"/>
      <c r="BQ356" s="85"/>
      <c r="BR356" s="85"/>
      <c r="BS356" s="85"/>
      <c r="BT356" s="85"/>
      <c r="BU356" s="85"/>
      <c r="BV356" s="85"/>
      <c r="BW356" s="85"/>
    </row>
    <row r="357" spans="1:75" x14ac:dyDescent="0.2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  <c r="BP357" s="85"/>
      <c r="BQ357" s="85"/>
      <c r="BR357" s="85"/>
      <c r="BS357" s="85"/>
      <c r="BT357" s="85"/>
      <c r="BU357" s="85"/>
      <c r="BV357" s="85"/>
      <c r="BW357" s="85"/>
    </row>
    <row r="358" spans="1:75" x14ac:dyDescent="0.2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  <c r="BP358" s="85"/>
      <c r="BQ358" s="85"/>
      <c r="BR358" s="85"/>
      <c r="BS358" s="85"/>
      <c r="BT358" s="85"/>
      <c r="BU358" s="85"/>
      <c r="BV358" s="85"/>
      <c r="BW358" s="85"/>
    </row>
    <row r="359" spans="1:75" x14ac:dyDescent="0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  <c r="BP359" s="85"/>
      <c r="BQ359" s="85"/>
      <c r="BR359" s="85"/>
      <c r="BS359" s="85"/>
      <c r="BT359" s="85"/>
      <c r="BU359" s="85"/>
      <c r="BV359" s="85"/>
      <c r="BW359" s="85"/>
    </row>
    <row r="360" spans="1:75" x14ac:dyDescent="0.2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  <c r="BP360" s="85"/>
      <c r="BQ360" s="85"/>
      <c r="BR360" s="85"/>
      <c r="BS360" s="85"/>
      <c r="BT360" s="85"/>
      <c r="BU360" s="85"/>
      <c r="BV360" s="85"/>
      <c r="BW360" s="85"/>
    </row>
    <row r="361" spans="1:75" x14ac:dyDescent="0.2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  <c r="BP361" s="85"/>
      <c r="BQ361" s="85"/>
      <c r="BR361" s="85"/>
      <c r="BS361" s="85"/>
      <c r="BT361" s="85"/>
      <c r="BU361" s="85"/>
      <c r="BV361" s="85"/>
      <c r="BW361" s="85"/>
    </row>
    <row r="362" spans="1:75" x14ac:dyDescent="0.2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  <c r="BP362" s="85"/>
      <c r="BQ362" s="85"/>
      <c r="BR362" s="85"/>
      <c r="BS362" s="85"/>
      <c r="BT362" s="85"/>
      <c r="BU362" s="85"/>
      <c r="BV362" s="85"/>
      <c r="BW362" s="85"/>
    </row>
    <row r="363" spans="1:75" x14ac:dyDescent="0.2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  <c r="BP363" s="85"/>
      <c r="BQ363" s="85"/>
      <c r="BR363" s="85"/>
      <c r="BS363" s="85"/>
      <c r="BT363" s="85"/>
      <c r="BU363" s="85"/>
      <c r="BV363" s="85"/>
      <c r="BW363" s="85"/>
    </row>
    <row r="364" spans="1:75" x14ac:dyDescent="0.2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  <c r="BP364" s="85"/>
      <c r="BQ364" s="85"/>
      <c r="BR364" s="85"/>
      <c r="BS364" s="85"/>
      <c r="BT364" s="85"/>
      <c r="BU364" s="85"/>
      <c r="BV364" s="85"/>
      <c r="BW364" s="85"/>
    </row>
    <row r="365" spans="1:75" x14ac:dyDescent="0.2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  <c r="BP365" s="85"/>
      <c r="BQ365" s="85"/>
      <c r="BR365" s="85"/>
      <c r="BS365" s="85"/>
      <c r="BT365" s="85"/>
      <c r="BU365" s="85"/>
      <c r="BV365" s="85"/>
      <c r="BW365" s="85"/>
    </row>
    <row r="366" spans="1:75" x14ac:dyDescent="0.2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  <c r="BM366" s="85"/>
      <c r="BN366" s="85"/>
      <c r="BO366" s="85"/>
      <c r="BP366" s="85"/>
      <c r="BQ366" s="85"/>
      <c r="BR366" s="85"/>
      <c r="BS366" s="85"/>
      <c r="BT366" s="85"/>
      <c r="BU366" s="85"/>
      <c r="BV366" s="85"/>
      <c r="BW366" s="85"/>
    </row>
    <row r="367" spans="1:75" x14ac:dyDescent="0.2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  <c r="BM367" s="85"/>
      <c r="BN367" s="85"/>
      <c r="BO367" s="85"/>
      <c r="BP367" s="85"/>
      <c r="BQ367" s="85"/>
      <c r="BR367" s="85"/>
      <c r="BS367" s="85"/>
      <c r="BT367" s="85"/>
      <c r="BU367" s="85"/>
      <c r="BV367" s="85"/>
      <c r="BW367" s="85"/>
    </row>
    <row r="368" spans="1:75" x14ac:dyDescent="0.2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  <c r="BH368" s="85"/>
      <c r="BI368" s="85"/>
      <c r="BJ368" s="85"/>
      <c r="BK368" s="85"/>
      <c r="BL368" s="85"/>
      <c r="BM368" s="85"/>
      <c r="BN368" s="85"/>
      <c r="BO368" s="85"/>
      <c r="BP368" s="85"/>
      <c r="BQ368" s="85"/>
      <c r="BR368" s="85"/>
      <c r="BS368" s="85"/>
      <c r="BT368" s="85"/>
      <c r="BU368" s="85"/>
      <c r="BV368" s="85"/>
      <c r="BW368" s="85"/>
    </row>
    <row r="369" spans="1:75" x14ac:dyDescent="0.2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  <c r="BH369" s="85"/>
      <c r="BI369" s="85"/>
      <c r="BJ369" s="85"/>
      <c r="BK369" s="85"/>
      <c r="BL369" s="85"/>
      <c r="BM369" s="85"/>
      <c r="BN369" s="85"/>
      <c r="BO369" s="85"/>
      <c r="BP369" s="85"/>
      <c r="BQ369" s="85"/>
      <c r="BR369" s="85"/>
      <c r="BS369" s="85"/>
      <c r="BT369" s="85"/>
      <c r="BU369" s="85"/>
      <c r="BV369" s="85"/>
      <c r="BW369" s="85"/>
    </row>
    <row r="370" spans="1:75" x14ac:dyDescent="0.2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</row>
    <row r="371" spans="1:75" x14ac:dyDescent="0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</row>
    <row r="372" spans="1:75" x14ac:dyDescent="0.2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  <c r="BH372" s="85"/>
      <c r="BI372" s="85"/>
      <c r="BJ372" s="85"/>
      <c r="BK372" s="85"/>
      <c r="BL372" s="85"/>
      <c r="BM372" s="85"/>
      <c r="BN372" s="85"/>
      <c r="BO372" s="85"/>
      <c r="BP372" s="85"/>
      <c r="BQ372" s="85"/>
      <c r="BR372" s="85"/>
      <c r="BS372" s="85"/>
      <c r="BT372" s="85"/>
      <c r="BU372" s="85"/>
      <c r="BV372" s="85"/>
      <c r="BW372" s="85"/>
    </row>
    <row r="373" spans="1:75" x14ac:dyDescent="0.2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  <c r="BH373" s="85"/>
      <c r="BI373" s="85"/>
      <c r="BJ373" s="85"/>
      <c r="BK373" s="85"/>
      <c r="BL373" s="85"/>
      <c r="BM373" s="85"/>
      <c r="BN373" s="85"/>
      <c r="BO373" s="85"/>
      <c r="BP373" s="85"/>
      <c r="BQ373" s="85"/>
      <c r="BR373" s="85"/>
      <c r="BS373" s="85"/>
      <c r="BT373" s="85"/>
      <c r="BU373" s="85"/>
      <c r="BV373" s="85"/>
      <c r="BW373" s="85"/>
    </row>
    <row r="374" spans="1:75" x14ac:dyDescent="0.2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  <c r="BK374" s="85"/>
      <c r="BL374" s="85"/>
      <c r="BM374" s="85"/>
      <c r="BN374" s="85"/>
      <c r="BO374" s="85"/>
      <c r="BP374" s="85"/>
      <c r="BQ374" s="85"/>
      <c r="BR374" s="85"/>
      <c r="BS374" s="85"/>
      <c r="BT374" s="85"/>
      <c r="BU374" s="85"/>
      <c r="BV374" s="85"/>
      <c r="BW374" s="85"/>
    </row>
    <row r="375" spans="1:75" x14ac:dyDescent="0.2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  <c r="BK375" s="85"/>
      <c r="BL375" s="85"/>
      <c r="BM375" s="85"/>
      <c r="BN375" s="85"/>
      <c r="BO375" s="85"/>
      <c r="BP375" s="85"/>
      <c r="BQ375" s="85"/>
      <c r="BR375" s="85"/>
      <c r="BS375" s="85"/>
      <c r="BT375" s="85"/>
      <c r="BU375" s="85"/>
      <c r="BV375" s="85"/>
      <c r="BW375" s="85"/>
    </row>
    <row r="376" spans="1:75" x14ac:dyDescent="0.2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  <c r="BK376" s="85"/>
      <c r="BL376" s="85"/>
      <c r="BM376" s="85"/>
      <c r="BN376" s="85"/>
      <c r="BO376" s="85"/>
      <c r="BP376" s="85"/>
      <c r="BQ376" s="85"/>
      <c r="BR376" s="85"/>
      <c r="BS376" s="85"/>
      <c r="BT376" s="85"/>
      <c r="BU376" s="85"/>
      <c r="BV376" s="85"/>
      <c r="BW376" s="85"/>
    </row>
    <row r="377" spans="1:75" x14ac:dyDescent="0.2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</row>
    <row r="378" spans="1:75" x14ac:dyDescent="0.2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</row>
    <row r="379" spans="1:75" x14ac:dyDescent="0.2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  <c r="BK379" s="85"/>
      <c r="BL379" s="85"/>
      <c r="BM379" s="85"/>
      <c r="BN379" s="85"/>
      <c r="BO379" s="85"/>
      <c r="BP379" s="85"/>
      <c r="BQ379" s="85"/>
      <c r="BR379" s="85"/>
      <c r="BS379" s="85"/>
      <c r="BT379" s="85"/>
      <c r="BU379" s="85"/>
      <c r="BV379" s="85"/>
      <c r="BW379" s="85"/>
    </row>
    <row r="380" spans="1:75" x14ac:dyDescent="0.2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  <c r="BK380" s="85"/>
      <c r="BL380" s="85"/>
      <c r="BM380" s="85"/>
      <c r="BN380" s="85"/>
      <c r="BO380" s="85"/>
      <c r="BP380" s="85"/>
      <c r="BQ380" s="85"/>
      <c r="BR380" s="85"/>
      <c r="BS380" s="85"/>
      <c r="BT380" s="85"/>
      <c r="BU380" s="85"/>
      <c r="BV380" s="85"/>
      <c r="BW380" s="85"/>
    </row>
    <row r="381" spans="1:75" x14ac:dyDescent="0.2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  <c r="BK381" s="85"/>
      <c r="BL381" s="85"/>
      <c r="BM381" s="85"/>
      <c r="BN381" s="85"/>
      <c r="BO381" s="85"/>
      <c r="BP381" s="85"/>
      <c r="BQ381" s="85"/>
      <c r="BR381" s="85"/>
      <c r="BS381" s="85"/>
      <c r="BT381" s="85"/>
      <c r="BU381" s="85"/>
      <c r="BV381" s="85"/>
      <c r="BW381" s="85"/>
    </row>
    <row r="382" spans="1:75" x14ac:dyDescent="0.2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  <c r="BK382" s="85"/>
      <c r="BL382" s="85"/>
      <c r="BM382" s="85"/>
      <c r="BN382" s="85"/>
      <c r="BO382" s="85"/>
      <c r="BP382" s="85"/>
      <c r="BQ382" s="85"/>
      <c r="BR382" s="85"/>
      <c r="BS382" s="85"/>
      <c r="BT382" s="85"/>
      <c r="BU382" s="85"/>
      <c r="BV382" s="85"/>
      <c r="BW382" s="85"/>
    </row>
    <row r="383" spans="1:75" x14ac:dyDescent="0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  <c r="BK383" s="85"/>
      <c r="BL383" s="85"/>
      <c r="BM383" s="85"/>
      <c r="BN383" s="85"/>
      <c r="BO383" s="85"/>
      <c r="BP383" s="85"/>
      <c r="BQ383" s="85"/>
      <c r="BR383" s="85"/>
      <c r="BS383" s="85"/>
      <c r="BT383" s="85"/>
      <c r="BU383" s="85"/>
      <c r="BV383" s="85"/>
      <c r="BW383" s="85"/>
    </row>
    <row r="384" spans="1:75" x14ac:dyDescent="0.2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</row>
    <row r="385" spans="1:75" x14ac:dyDescent="0.2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</row>
    <row r="386" spans="1:75" x14ac:dyDescent="0.2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  <c r="BM386" s="85"/>
      <c r="BN386" s="85"/>
      <c r="BO386" s="85"/>
      <c r="BP386" s="85"/>
      <c r="BQ386" s="85"/>
      <c r="BR386" s="85"/>
      <c r="BS386" s="85"/>
      <c r="BT386" s="85"/>
      <c r="BU386" s="85"/>
      <c r="BV386" s="85"/>
      <c r="BW386" s="85"/>
    </row>
    <row r="387" spans="1:75" x14ac:dyDescent="0.2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85"/>
      <c r="BQ387" s="85"/>
      <c r="BR387" s="85"/>
      <c r="BS387" s="85"/>
      <c r="BT387" s="85"/>
      <c r="BU387" s="85"/>
      <c r="BV387" s="85"/>
      <c r="BW387" s="85"/>
    </row>
    <row r="388" spans="1:75" x14ac:dyDescent="0.2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  <c r="BM388" s="85"/>
      <c r="BN388" s="85"/>
      <c r="BO388" s="85"/>
      <c r="BP388" s="85"/>
      <c r="BQ388" s="85"/>
      <c r="BR388" s="85"/>
      <c r="BS388" s="85"/>
      <c r="BT388" s="85"/>
      <c r="BU388" s="85"/>
      <c r="BV388" s="85"/>
      <c r="BW388" s="85"/>
    </row>
    <row r="389" spans="1:75" x14ac:dyDescent="0.2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  <c r="BM389" s="85"/>
      <c r="BN389" s="85"/>
      <c r="BO389" s="85"/>
      <c r="BP389" s="85"/>
      <c r="BQ389" s="85"/>
      <c r="BR389" s="85"/>
      <c r="BS389" s="85"/>
      <c r="BT389" s="85"/>
      <c r="BU389" s="85"/>
      <c r="BV389" s="85"/>
      <c r="BW389" s="85"/>
    </row>
    <row r="390" spans="1:75" x14ac:dyDescent="0.2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  <c r="BK390" s="85"/>
      <c r="BL390" s="85"/>
      <c r="BM390" s="85"/>
      <c r="BN390" s="85"/>
      <c r="BO390" s="85"/>
      <c r="BP390" s="85"/>
      <c r="BQ390" s="85"/>
      <c r="BR390" s="85"/>
      <c r="BS390" s="85"/>
      <c r="BT390" s="85"/>
      <c r="BU390" s="85"/>
      <c r="BV390" s="85"/>
      <c r="BW390" s="85"/>
    </row>
    <row r="391" spans="1:75" x14ac:dyDescent="0.2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</row>
    <row r="392" spans="1:75" x14ac:dyDescent="0.2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  <c r="BK392" s="85"/>
      <c r="BL392" s="85"/>
      <c r="BM392" s="85"/>
      <c r="BN392" s="85"/>
      <c r="BO392" s="85"/>
      <c r="BP392" s="85"/>
      <c r="BQ392" s="85"/>
      <c r="BR392" s="85"/>
      <c r="BS392" s="85"/>
      <c r="BT392" s="85"/>
      <c r="BU392" s="85"/>
      <c r="BV392" s="85"/>
      <c r="BW392" s="85"/>
    </row>
    <row r="393" spans="1:75" x14ac:dyDescent="0.2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  <c r="BK393" s="85"/>
      <c r="BL393" s="85"/>
      <c r="BM393" s="85"/>
      <c r="BN393" s="85"/>
      <c r="BO393" s="85"/>
      <c r="BP393" s="85"/>
      <c r="BQ393" s="85"/>
      <c r="BR393" s="85"/>
      <c r="BS393" s="85"/>
      <c r="BT393" s="85"/>
      <c r="BU393" s="85"/>
      <c r="BV393" s="85"/>
      <c r="BW393" s="85"/>
    </row>
    <row r="394" spans="1:75" x14ac:dyDescent="0.2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</row>
    <row r="395" spans="1:75" x14ac:dyDescent="0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</row>
    <row r="396" spans="1:75" x14ac:dyDescent="0.25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  <c r="BK396" s="85"/>
      <c r="BL396" s="85"/>
      <c r="BM396" s="85"/>
      <c r="BN396" s="85"/>
      <c r="BO396" s="85"/>
      <c r="BP396" s="85"/>
      <c r="BQ396" s="85"/>
      <c r="BR396" s="85"/>
      <c r="BS396" s="85"/>
      <c r="BT396" s="85"/>
      <c r="BU396" s="85"/>
      <c r="BV396" s="85"/>
      <c r="BW396" s="85"/>
    </row>
    <row r="397" spans="1:75" x14ac:dyDescent="0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</row>
    <row r="398" spans="1:75" x14ac:dyDescent="0.25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</row>
    <row r="399" spans="1:75" x14ac:dyDescent="0.25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</row>
    <row r="400" spans="1:75" x14ac:dyDescent="0.25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  <c r="BK400" s="85"/>
      <c r="BL400" s="85"/>
      <c r="BM400" s="85"/>
      <c r="BN400" s="85"/>
      <c r="BO400" s="85"/>
      <c r="BP400" s="85"/>
      <c r="BQ400" s="85"/>
      <c r="BR400" s="85"/>
      <c r="BS400" s="85"/>
      <c r="BT400" s="85"/>
      <c r="BU400" s="85"/>
      <c r="BV400" s="85"/>
      <c r="BW400" s="85"/>
    </row>
    <row r="401" spans="1:75" x14ac:dyDescent="0.25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</row>
    <row r="402" spans="1:75" x14ac:dyDescent="0.25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</row>
    <row r="403" spans="1:75" x14ac:dyDescent="0.25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</row>
    <row r="404" spans="1:75" x14ac:dyDescent="0.25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</row>
    <row r="405" spans="1:75" x14ac:dyDescent="0.2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</row>
    <row r="406" spans="1:75" x14ac:dyDescent="0.25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  <c r="BK406" s="85"/>
      <c r="BL406" s="85"/>
      <c r="BM406" s="85"/>
      <c r="BN406" s="85"/>
      <c r="BO406" s="85"/>
      <c r="BP406" s="85"/>
      <c r="BQ406" s="85"/>
      <c r="BR406" s="85"/>
      <c r="BS406" s="85"/>
      <c r="BT406" s="85"/>
      <c r="BU406" s="85"/>
      <c r="BV406" s="85"/>
      <c r="BW406" s="85"/>
    </row>
    <row r="407" spans="1:75" x14ac:dyDescent="0.25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</row>
    <row r="408" spans="1:75" x14ac:dyDescent="0.25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</row>
    <row r="409" spans="1:75" x14ac:dyDescent="0.25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</row>
    <row r="410" spans="1:75" x14ac:dyDescent="0.25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</row>
    <row r="411" spans="1:75" x14ac:dyDescent="0.25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  <c r="BK411" s="85"/>
      <c r="BL411" s="85"/>
      <c r="BM411" s="85"/>
      <c r="BN411" s="85"/>
      <c r="BO411" s="85"/>
      <c r="BP411" s="85"/>
      <c r="BQ411" s="85"/>
      <c r="BR411" s="85"/>
      <c r="BS411" s="85"/>
      <c r="BT411" s="85"/>
      <c r="BU411" s="85"/>
      <c r="BV411" s="85"/>
      <c r="BW411" s="85"/>
    </row>
    <row r="412" spans="1:75" x14ac:dyDescent="0.25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</row>
    <row r="413" spans="1:75" x14ac:dyDescent="0.25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</row>
    <row r="414" spans="1:75" x14ac:dyDescent="0.25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</row>
    <row r="415" spans="1:75" x14ac:dyDescent="0.25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</row>
    <row r="416" spans="1:75" x14ac:dyDescent="0.25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</row>
    <row r="417" spans="1:75" x14ac:dyDescent="0.25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  <c r="BK417" s="85"/>
      <c r="BL417" s="85"/>
      <c r="BM417" s="85"/>
      <c r="BN417" s="85"/>
      <c r="BO417" s="85"/>
      <c r="BP417" s="85"/>
      <c r="BQ417" s="85"/>
      <c r="BR417" s="85"/>
      <c r="BS417" s="85"/>
      <c r="BT417" s="85"/>
      <c r="BU417" s="85"/>
      <c r="BV417" s="85"/>
      <c r="BW417" s="85"/>
    </row>
    <row r="418" spans="1:75" x14ac:dyDescent="0.25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  <c r="BK418" s="85"/>
      <c r="BL418" s="85"/>
      <c r="BM418" s="85"/>
      <c r="BN418" s="85"/>
      <c r="BO418" s="85"/>
      <c r="BP418" s="85"/>
      <c r="BQ418" s="85"/>
      <c r="BR418" s="85"/>
      <c r="BS418" s="85"/>
      <c r="BT418" s="85"/>
      <c r="BU418" s="85"/>
      <c r="BV418" s="85"/>
      <c r="BW418" s="85"/>
    </row>
    <row r="419" spans="1:75" x14ac:dyDescent="0.25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  <c r="BK419" s="85"/>
      <c r="BL419" s="85"/>
      <c r="BM419" s="85"/>
      <c r="BN419" s="85"/>
      <c r="BO419" s="85"/>
      <c r="BP419" s="85"/>
      <c r="BQ419" s="85"/>
      <c r="BR419" s="85"/>
      <c r="BS419" s="85"/>
      <c r="BT419" s="85"/>
      <c r="BU419" s="85"/>
      <c r="BV419" s="85"/>
      <c r="BW419" s="85"/>
    </row>
    <row r="420" spans="1:75" x14ac:dyDescent="0.25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</row>
    <row r="421" spans="1:75" x14ac:dyDescent="0.25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</row>
    <row r="422" spans="1:75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</row>
    <row r="423" spans="1:75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</row>
    <row r="424" spans="1:75" x14ac:dyDescent="0.25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</row>
    <row r="425" spans="1:75" x14ac:dyDescent="0.25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</row>
    <row r="426" spans="1:75" x14ac:dyDescent="0.25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</row>
    <row r="427" spans="1:75" x14ac:dyDescent="0.25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</row>
    <row r="428" spans="1:75" x14ac:dyDescent="0.25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</row>
    <row r="429" spans="1:75" x14ac:dyDescent="0.25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  <c r="BK429" s="85"/>
      <c r="BL429" s="85"/>
      <c r="BM429" s="85"/>
      <c r="BN429" s="85"/>
      <c r="BO429" s="85"/>
      <c r="BP429" s="85"/>
      <c r="BQ429" s="85"/>
      <c r="BR429" s="85"/>
      <c r="BS429" s="85"/>
      <c r="BT429" s="85"/>
      <c r="BU429" s="85"/>
      <c r="BV429" s="85"/>
      <c r="BW429" s="85"/>
    </row>
    <row r="430" spans="1:75" x14ac:dyDescent="0.25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</row>
    <row r="431" spans="1:75" x14ac:dyDescent="0.25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</row>
    <row r="432" spans="1:75" x14ac:dyDescent="0.25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</row>
    <row r="433" spans="1:75" x14ac:dyDescent="0.25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</row>
    <row r="434" spans="1:75" x14ac:dyDescent="0.25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</row>
    <row r="435" spans="1:75" x14ac:dyDescent="0.25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</row>
    <row r="436" spans="1:75" x14ac:dyDescent="0.25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</row>
    <row r="437" spans="1:75" x14ac:dyDescent="0.25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</row>
    <row r="438" spans="1:75" x14ac:dyDescent="0.25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</row>
    <row r="439" spans="1:75" x14ac:dyDescent="0.25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  <c r="AX439" s="85"/>
      <c r="AY439" s="85"/>
      <c r="AZ439" s="85"/>
      <c r="BA439" s="85"/>
      <c r="BB439" s="85"/>
      <c r="BC439" s="85"/>
      <c r="BD439" s="85"/>
      <c r="BE439" s="85"/>
      <c r="BF439" s="85"/>
      <c r="BG439" s="85"/>
      <c r="BH439" s="85"/>
      <c r="BI439" s="85"/>
      <c r="BJ439" s="85"/>
      <c r="BK439" s="85"/>
      <c r="BL439" s="85"/>
      <c r="BM439" s="85"/>
      <c r="BN439" s="85"/>
      <c r="BO439" s="85"/>
      <c r="BP439" s="85"/>
      <c r="BQ439" s="85"/>
      <c r="BR439" s="85"/>
      <c r="BS439" s="85"/>
      <c r="BT439" s="85"/>
      <c r="BU439" s="85"/>
      <c r="BV439" s="85"/>
      <c r="BW439" s="85"/>
    </row>
    <row r="440" spans="1:75" x14ac:dyDescent="0.25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</row>
    <row r="441" spans="1:75" x14ac:dyDescent="0.25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</row>
    <row r="442" spans="1:75" x14ac:dyDescent="0.25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</row>
    <row r="443" spans="1:75" x14ac:dyDescent="0.25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</row>
    <row r="444" spans="1:75" x14ac:dyDescent="0.25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</row>
    <row r="445" spans="1:75" x14ac:dyDescent="0.25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</row>
    <row r="446" spans="1:75" x14ac:dyDescent="0.25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</row>
    <row r="447" spans="1:75" x14ac:dyDescent="0.25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</row>
    <row r="448" spans="1:75" x14ac:dyDescent="0.25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</row>
    <row r="449" spans="1:75" x14ac:dyDescent="0.25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  <c r="AX449" s="85"/>
      <c r="AY449" s="85"/>
      <c r="AZ449" s="85"/>
      <c r="BA449" s="85"/>
      <c r="BB449" s="85"/>
      <c r="BC449" s="85"/>
      <c r="BD449" s="85"/>
      <c r="BE449" s="85"/>
      <c r="BF449" s="85"/>
      <c r="BG449" s="85"/>
      <c r="BH449" s="85"/>
      <c r="BI449" s="85"/>
      <c r="BJ449" s="85"/>
      <c r="BK449" s="85"/>
      <c r="BL449" s="85"/>
      <c r="BM449" s="85"/>
      <c r="BN449" s="85"/>
      <c r="BO449" s="85"/>
      <c r="BP449" s="85"/>
      <c r="BQ449" s="85"/>
      <c r="BR449" s="85"/>
      <c r="BS449" s="85"/>
      <c r="BT449" s="85"/>
      <c r="BU449" s="85"/>
      <c r="BV449" s="85"/>
      <c r="BW449" s="85"/>
    </row>
    <row r="450" spans="1:75" x14ac:dyDescent="0.25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</row>
    <row r="451" spans="1:75" x14ac:dyDescent="0.25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</row>
    <row r="452" spans="1:75" x14ac:dyDescent="0.25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</row>
    <row r="453" spans="1:75" x14ac:dyDescent="0.25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  <c r="AX453" s="85"/>
      <c r="AY453" s="85"/>
      <c r="AZ453" s="85"/>
      <c r="BA453" s="85"/>
      <c r="BB453" s="85"/>
      <c r="BC453" s="85"/>
      <c r="BD453" s="85"/>
      <c r="BE453" s="85"/>
      <c r="BF453" s="85"/>
      <c r="BG453" s="85"/>
      <c r="BH453" s="85"/>
      <c r="BI453" s="85"/>
      <c r="BJ453" s="85"/>
      <c r="BK453" s="85"/>
      <c r="BL453" s="85"/>
      <c r="BM453" s="85"/>
      <c r="BN453" s="85"/>
      <c r="BO453" s="85"/>
      <c r="BP453" s="85"/>
      <c r="BQ453" s="85"/>
      <c r="BR453" s="85"/>
      <c r="BS453" s="85"/>
      <c r="BT453" s="85"/>
      <c r="BU453" s="85"/>
      <c r="BV453" s="85"/>
      <c r="BW453" s="85"/>
    </row>
    <row r="454" spans="1:75" x14ac:dyDescent="0.25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  <c r="AX454" s="85"/>
      <c r="AY454" s="85"/>
      <c r="AZ454" s="85"/>
      <c r="BA454" s="85"/>
      <c r="BB454" s="85"/>
      <c r="BC454" s="85"/>
      <c r="BD454" s="85"/>
      <c r="BE454" s="85"/>
      <c r="BF454" s="85"/>
      <c r="BG454" s="85"/>
      <c r="BH454" s="85"/>
      <c r="BI454" s="85"/>
      <c r="BJ454" s="85"/>
      <c r="BK454" s="85"/>
      <c r="BL454" s="85"/>
      <c r="BM454" s="85"/>
      <c r="BN454" s="85"/>
      <c r="BO454" s="85"/>
      <c r="BP454" s="85"/>
      <c r="BQ454" s="85"/>
      <c r="BR454" s="85"/>
      <c r="BS454" s="85"/>
      <c r="BT454" s="85"/>
      <c r="BU454" s="85"/>
      <c r="BV454" s="85"/>
      <c r="BW454" s="85"/>
    </row>
    <row r="455" spans="1:75" x14ac:dyDescent="0.25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  <c r="AX455" s="85"/>
      <c r="AY455" s="85"/>
      <c r="AZ455" s="85"/>
      <c r="BA455" s="85"/>
      <c r="BB455" s="85"/>
      <c r="BC455" s="85"/>
      <c r="BD455" s="85"/>
      <c r="BE455" s="85"/>
      <c r="BF455" s="85"/>
      <c r="BG455" s="85"/>
      <c r="BH455" s="85"/>
      <c r="BI455" s="85"/>
      <c r="BJ455" s="85"/>
      <c r="BK455" s="85"/>
      <c r="BL455" s="85"/>
      <c r="BM455" s="85"/>
      <c r="BN455" s="85"/>
      <c r="BO455" s="85"/>
      <c r="BP455" s="85"/>
      <c r="BQ455" s="85"/>
      <c r="BR455" s="85"/>
      <c r="BS455" s="85"/>
      <c r="BT455" s="85"/>
      <c r="BU455" s="85"/>
      <c r="BV455" s="85"/>
      <c r="BW455" s="85"/>
    </row>
    <row r="456" spans="1:75" x14ac:dyDescent="0.25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  <c r="AX456" s="85"/>
      <c r="AY456" s="85"/>
      <c r="AZ456" s="85"/>
      <c r="BA456" s="85"/>
      <c r="BB456" s="85"/>
      <c r="BC456" s="85"/>
      <c r="BD456" s="85"/>
      <c r="BE456" s="85"/>
      <c r="BF456" s="85"/>
      <c r="BG456" s="85"/>
      <c r="BH456" s="85"/>
      <c r="BI456" s="85"/>
      <c r="BJ456" s="85"/>
      <c r="BK456" s="85"/>
      <c r="BL456" s="85"/>
      <c r="BM456" s="85"/>
      <c r="BN456" s="85"/>
      <c r="BO456" s="85"/>
      <c r="BP456" s="85"/>
      <c r="BQ456" s="85"/>
      <c r="BR456" s="85"/>
      <c r="BS456" s="85"/>
      <c r="BT456" s="85"/>
      <c r="BU456" s="85"/>
      <c r="BV456" s="85"/>
      <c r="BW456" s="85"/>
    </row>
    <row r="457" spans="1:75" x14ac:dyDescent="0.25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  <c r="AX457" s="85"/>
      <c r="AY457" s="85"/>
      <c r="AZ457" s="85"/>
      <c r="BA457" s="85"/>
      <c r="BB457" s="85"/>
      <c r="BC457" s="85"/>
      <c r="BD457" s="85"/>
      <c r="BE457" s="85"/>
      <c r="BF457" s="85"/>
      <c r="BG457" s="85"/>
      <c r="BH457" s="85"/>
      <c r="BI457" s="85"/>
      <c r="BJ457" s="85"/>
      <c r="BK457" s="85"/>
      <c r="BL457" s="85"/>
      <c r="BM457" s="85"/>
      <c r="BN457" s="85"/>
      <c r="BO457" s="85"/>
      <c r="BP457" s="85"/>
      <c r="BQ457" s="85"/>
      <c r="BR457" s="85"/>
      <c r="BS457" s="85"/>
      <c r="BT457" s="85"/>
      <c r="BU457" s="85"/>
      <c r="BV457" s="85"/>
      <c r="BW457" s="85"/>
    </row>
    <row r="458" spans="1:75" x14ac:dyDescent="0.25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</row>
    <row r="459" spans="1:75" x14ac:dyDescent="0.25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</row>
    <row r="460" spans="1:75" x14ac:dyDescent="0.25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  <c r="AX460" s="85"/>
      <c r="AY460" s="85"/>
      <c r="AZ460" s="85"/>
      <c r="BA460" s="85"/>
      <c r="BB460" s="85"/>
      <c r="BC460" s="85"/>
      <c r="BD460" s="85"/>
      <c r="BE460" s="85"/>
      <c r="BF460" s="85"/>
      <c r="BG460" s="85"/>
      <c r="BH460" s="85"/>
      <c r="BI460" s="85"/>
      <c r="BJ460" s="85"/>
      <c r="BK460" s="85"/>
      <c r="BL460" s="85"/>
      <c r="BM460" s="85"/>
      <c r="BN460" s="85"/>
      <c r="BO460" s="85"/>
      <c r="BP460" s="85"/>
      <c r="BQ460" s="85"/>
      <c r="BR460" s="85"/>
      <c r="BS460" s="85"/>
      <c r="BT460" s="85"/>
      <c r="BU460" s="85"/>
      <c r="BV460" s="85"/>
      <c r="BW460" s="85"/>
    </row>
    <row r="461" spans="1:75" x14ac:dyDescent="0.25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</row>
    <row r="462" spans="1:75" x14ac:dyDescent="0.25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</row>
    <row r="463" spans="1:75" x14ac:dyDescent="0.25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  <c r="AX463" s="85"/>
      <c r="AY463" s="85"/>
      <c r="AZ463" s="85"/>
      <c r="BA463" s="85"/>
      <c r="BB463" s="85"/>
      <c r="BC463" s="85"/>
      <c r="BD463" s="85"/>
      <c r="BE463" s="85"/>
      <c r="BF463" s="85"/>
      <c r="BG463" s="85"/>
      <c r="BH463" s="85"/>
      <c r="BI463" s="85"/>
      <c r="BJ463" s="85"/>
      <c r="BK463" s="85"/>
      <c r="BL463" s="85"/>
      <c r="BM463" s="85"/>
      <c r="BN463" s="85"/>
      <c r="BO463" s="85"/>
      <c r="BP463" s="85"/>
      <c r="BQ463" s="85"/>
      <c r="BR463" s="85"/>
      <c r="BS463" s="85"/>
      <c r="BT463" s="85"/>
      <c r="BU463" s="85"/>
      <c r="BV463" s="85"/>
      <c r="BW463" s="85"/>
    </row>
    <row r="464" spans="1:75" x14ac:dyDescent="0.25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  <c r="AX464" s="85"/>
      <c r="AY464" s="85"/>
      <c r="AZ464" s="85"/>
      <c r="BA464" s="85"/>
      <c r="BB464" s="85"/>
      <c r="BC464" s="85"/>
      <c r="BD464" s="85"/>
      <c r="BE464" s="85"/>
      <c r="BF464" s="85"/>
      <c r="BG464" s="85"/>
      <c r="BH464" s="85"/>
      <c r="BI464" s="85"/>
      <c r="BJ464" s="85"/>
      <c r="BK464" s="85"/>
      <c r="BL464" s="85"/>
      <c r="BM464" s="85"/>
      <c r="BN464" s="85"/>
      <c r="BO464" s="85"/>
      <c r="BP464" s="85"/>
      <c r="BQ464" s="85"/>
      <c r="BR464" s="85"/>
      <c r="BS464" s="85"/>
      <c r="BT464" s="85"/>
      <c r="BU464" s="85"/>
      <c r="BV464" s="85"/>
      <c r="BW464" s="85"/>
    </row>
    <row r="465" spans="1:75" x14ac:dyDescent="0.25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</row>
    <row r="466" spans="1:75" x14ac:dyDescent="0.25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</row>
    <row r="467" spans="1:75" x14ac:dyDescent="0.25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  <c r="AX467" s="85"/>
      <c r="AY467" s="85"/>
      <c r="AZ467" s="85"/>
      <c r="BA467" s="85"/>
      <c r="BB467" s="85"/>
      <c r="BC467" s="85"/>
      <c r="BD467" s="85"/>
      <c r="BE467" s="85"/>
      <c r="BF467" s="85"/>
      <c r="BG467" s="85"/>
      <c r="BH467" s="85"/>
      <c r="BI467" s="85"/>
      <c r="BJ467" s="85"/>
      <c r="BK467" s="85"/>
      <c r="BL467" s="85"/>
      <c r="BM467" s="85"/>
      <c r="BN467" s="85"/>
      <c r="BO467" s="85"/>
      <c r="BP467" s="85"/>
      <c r="BQ467" s="85"/>
      <c r="BR467" s="85"/>
      <c r="BS467" s="85"/>
      <c r="BT467" s="85"/>
      <c r="BU467" s="85"/>
      <c r="BV467" s="85"/>
      <c r="BW467" s="85"/>
    </row>
    <row r="468" spans="1:75" x14ac:dyDescent="0.25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</row>
    <row r="469" spans="1:75" x14ac:dyDescent="0.25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</row>
    <row r="470" spans="1:75" x14ac:dyDescent="0.25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  <c r="AX470" s="85"/>
      <c r="AY470" s="85"/>
      <c r="AZ470" s="85"/>
      <c r="BA470" s="85"/>
      <c r="BB470" s="85"/>
      <c r="BC470" s="85"/>
      <c r="BD470" s="85"/>
      <c r="BE470" s="85"/>
      <c r="BF470" s="85"/>
      <c r="BG470" s="85"/>
      <c r="BH470" s="85"/>
      <c r="BI470" s="85"/>
      <c r="BJ470" s="85"/>
      <c r="BK470" s="85"/>
      <c r="BL470" s="85"/>
      <c r="BM470" s="85"/>
      <c r="BN470" s="85"/>
      <c r="BO470" s="85"/>
      <c r="BP470" s="85"/>
      <c r="BQ470" s="85"/>
      <c r="BR470" s="85"/>
      <c r="BS470" s="85"/>
      <c r="BT470" s="85"/>
      <c r="BU470" s="85"/>
      <c r="BV470" s="85"/>
      <c r="BW470" s="85"/>
    </row>
    <row r="471" spans="1:75" x14ac:dyDescent="0.25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  <c r="AX471" s="85"/>
      <c r="AY471" s="85"/>
      <c r="AZ471" s="85"/>
      <c r="BA471" s="85"/>
      <c r="BB471" s="85"/>
      <c r="BC471" s="85"/>
      <c r="BD471" s="85"/>
      <c r="BE471" s="85"/>
      <c r="BF471" s="85"/>
      <c r="BG471" s="85"/>
      <c r="BH471" s="85"/>
      <c r="BI471" s="85"/>
      <c r="BJ471" s="85"/>
      <c r="BK471" s="85"/>
      <c r="BL471" s="85"/>
      <c r="BM471" s="85"/>
      <c r="BN471" s="85"/>
      <c r="BO471" s="85"/>
      <c r="BP471" s="85"/>
      <c r="BQ471" s="85"/>
      <c r="BR471" s="85"/>
      <c r="BS471" s="85"/>
      <c r="BT471" s="85"/>
      <c r="BU471" s="85"/>
      <c r="BV471" s="85"/>
      <c r="BW471" s="85"/>
    </row>
    <row r="472" spans="1:75" x14ac:dyDescent="0.25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  <c r="AX472" s="85"/>
      <c r="AY472" s="85"/>
      <c r="AZ472" s="85"/>
      <c r="BA472" s="85"/>
      <c r="BB472" s="85"/>
      <c r="BC472" s="85"/>
      <c r="BD472" s="85"/>
      <c r="BE472" s="85"/>
      <c r="BF472" s="85"/>
      <c r="BG472" s="85"/>
      <c r="BH472" s="85"/>
      <c r="BI472" s="85"/>
      <c r="BJ472" s="85"/>
      <c r="BK472" s="85"/>
      <c r="BL472" s="85"/>
      <c r="BM472" s="85"/>
      <c r="BN472" s="85"/>
      <c r="BO472" s="85"/>
      <c r="BP472" s="85"/>
      <c r="BQ472" s="85"/>
      <c r="BR472" s="85"/>
      <c r="BS472" s="85"/>
      <c r="BT472" s="85"/>
      <c r="BU472" s="85"/>
      <c r="BV472" s="85"/>
      <c r="BW472" s="85"/>
    </row>
    <row r="473" spans="1:75" x14ac:dyDescent="0.25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</row>
    <row r="474" spans="1:75" x14ac:dyDescent="0.25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</row>
    <row r="475" spans="1:75" x14ac:dyDescent="0.25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  <c r="AX475" s="85"/>
      <c r="AY475" s="85"/>
      <c r="AZ475" s="85"/>
      <c r="BA475" s="85"/>
      <c r="BB475" s="85"/>
      <c r="BC475" s="85"/>
      <c r="BD475" s="85"/>
      <c r="BE475" s="85"/>
      <c r="BF475" s="85"/>
      <c r="BG475" s="85"/>
      <c r="BH475" s="85"/>
      <c r="BI475" s="85"/>
      <c r="BJ475" s="85"/>
      <c r="BK475" s="85"/>
      <c r="BL475" s="85"/>
      <c r="BM475" s="85"/>
      <c r="BN475" s="85"/>
      <c r="BO475" s="85"/>
      <c r="BP475" s="85"/>
      <c r="BQ475" s="85"/>
      <c r="BR475" s="85"/>
      <c r="BS475" s="85"/>
      <c r="BT475" s="85"/>
      <c r="BU475" s="85"/>
      <c r="BV475" s="85"/>
      <c r="BW475" s="85"/>
    </row>
    <row r="476" spans="1:75" x14ac:dyDescent="0.25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</row>
    <row r="477" spans="1:75" x14ac:dyDescent="0.25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</row>
    <row r="478" spans="1:75" x14ac:dyDescent="0.25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  <c r="AX478" s="85"/>
      <c r="AY478" s="85"/>
      <c r="AZ478" s="85"/>
      <c r="BA478" s="85"/>
      <c r="BB478" s="85"/>
      <c r="BC478" s="85"/>
      <c r="BD478" s="85"/>
      <c r="BE478" s="85"/>
      <c r="BF478" s="85"/>
      <c r="BG478" s="85"/>
      <c r="BH478" s="85"/>
      <c r="BI478" s="85"/>
      <c r="BJ478" s="85"/>
      <c r="BK478" s="85"/>
      <c r="BL478" s="85"/>
      <c r="BM478" s="85"/>
      <c r="BN478" s="85"/>
      <c r="BO478" s="85"/>
      <c r="BP478" s="85"/>
      <c r="BQ478" s="85"/>
      <c r="BR478" s="85"/>
      <c r="BS478" s="85"/>
      <c r="BT478" s="85"/>
      <c r="BU478" s="85"/>
      <c r="BV478" s="85"/>
      <c r="BW478" s="85"/>
    </row>
    <row r="479" spans="1:75" x14ac:dyDescent="0.25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  <c r="AX479" s="85"/>
      <c r="AY479" s="85"/>
      <c r="AZ479" s="85"/>
      <c r="BA479" s="85"/>
      <c r="BB479" s="85"/>
      <c r="BC479" s="85"/>
      <c r="BD479" s="85"/>
      <c r="BE479" s="85"/>
      <c r="BF479" s="85"/>
      <c r="BG479" s="85"/>
      <c r="BH479" s="85"/>
      <c r="BI479" s="85"/>
      <c r="BJ479" s="85"/>
      <c r="BK479" s="85"/>
      <c r="BL479" s="85"/>
      <c r="BM479" s="85"/>
      <c r="BN479" s="85"/>
      <c r="BO479" s="85"/>
      <c r="BP479" s="85"/>
      <c r="BQ479" s="85"/>
      <c r="BR479" s="85"/>
      <c r="BS479" s="85"/>
      <c r="BT479" s="85"/>
      <c r="BU479" s="85"/>
      <c r="BV479" s="85"/>
      <c r="BW479" s="85"/>
    </row>
    <row r="480" spans="1:75" x14ac:dyDescent="0.25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</row>
    <row r="481" spans="1:75" x14ac:dyDescent="0.25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</row>
    <row r="482" spans="1:75" x14ac:dyDescent="0.25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  <c r="AX482" s="85"/>
      <c r="AY482" s="85"/>
      <c r="AZ482" s="85"/>
      <c r="BA482" s="85"/>
      <c r="BB482" s="85"/>
      <c r="BC482" s="85"/>
      <c r="BD482" s="85"/>
      <c r="BE482" s="85"/>
      <c r="BF482" s="85"/>
      <c r="BG482" s="85"/>
      <c r="BH482" s="85"/>
      <c r="BI482" s="85"/>
      <c r="BJ482" s="85"/>
      <c r="BK482" s="85"/>
      <c r="BL482" s="85"/>
      <c r="BM482" s="85"/>
      <c r="BN482" s="85"/>
      <c r="BO482" s="85"/>
      <c r="BP482" s="85"/>
      <c r="BQ482" s="85"/>
      <c r="BR482" s="85"/>
      <c r="BS482" s="85"/>
      <c r="BT482" s="85"/>
      <c r="BU482" s="85"/>
      <c r="BV482" s="85"/>
      <c r="BW482" s="85"/>
    </row>
    <row r="483" spans="1:75" x14ac:dyDescent="0.25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</row>
    <row r="484" spans="1:75" x14ac:dyDescent="0.25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</row>
    <row r="485" spans="1:75" x14ac:dyDescent="0.25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</row>
    <row r="486" spans="1:75" x14ac:dyDescent="0.25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  <c r="AX486" s="85"/>
      <c r="AY486" s="85"/>
      <c r="AZ486" s="85"/>
      <c r="BA486" s="85"/>
      <c r="BB486" s="85"/>
      <c r="BC486" s="85"/>
      <c r="BD486" s="85"/>
      <c r="BE486" s="85"/>
      <c r="BF486" s="85"/>
      <c r="BG486" s="85"/>
      <c r="BH486" s="85"/>
      <c r="BI486" s="85"/>
      <c r="BJ486" s="85"/>
      <c r="BK486" s="85"/>
      <c r="BL486" s="85"/>
      <c r="BM486" s="85"/>
      <c r="BN486" s="85"/>
      <c r="BO486" s="85"/>
      <c r="BP486" s="85"/>
      <c r="BQ486" s="85"/>
      <c r="BR486" s="85"/>
      <c r="BS486" s="85"/>
      <c r="BT486" s="85"/>
      <c r="BU486" s="85"/>
      <c r="BV486" s="85"/>
      <c r="BW486" s="85"/>
    </row>
    <row r="487" spans="1:75" x14ac:dyDescent="0.25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  <c r="AX487" s="85"/>
      <c r="AY487" s="85"/>
      <c r="AZ487" s="85"/>
      <c r="BA487" s="85"/>
      <c r="BB487" s="85"/>
      <c r="BC487" s="85"/>
      <c r="BD487" s="85"/>
      <c r="BE487" s="85"/>
      <c r="BF487" s="85"/>
      <c r="BG487" s="85"/>
      <c r="BH487" s="85"/>
      <c r="BI487" s="85"/>
      <c r="BJ487" s="85"/>
      <c r="BK487" s="85"/>
      <c r="BL487" s="85"/>
      <c r="BM487" s="85"/>
      <c r="BN487" s="85"/>
      <c r="BO487" s="85"/>
      <c r="BP487" s="85"/>
      <c r="BQ487" s="85"/>
      <c r="BR487" s="85"/>
      <c r="BS487" s="85"/>
      <c r="BT487" s="85"/>
      <c r="BU487" s="85"/>
      <c r="BV487" s="85"/>
      <c r="BW487" s="85"/>
    </row>
    <row r="488" spans="1:75" x14ac:dyDescent="0.25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</row>
    <row r="489" spans="1:75" x14ac:dyDescent="0.25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</row>
    <row r="490" spans="1:75" x14ac:dyDescent="0.25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  <c r="AX490" s="85"/>
      <c r="AY490" s="85"/>
      <c r="AZ490" s="85"/>
      <c r="BA490" s="85"/>
      <c r="BB490" s="85"/>
      <c r="BC490" s="85"/>
      <c r="BD490" s="85"/>
      <c r="BE490" s="85"/>
      <c r="BF490" s="85"/>
      <c r="BG490" s="85"/>
      <c r="BH490" s="85"/>
      <c r="BI490" s="85"/>
      <c r="BJ490" s="85"/>
      <c r="BK490" s="85"/>
      <c r="BL490" s="85"/>
      <c r="BM490" s="85"/>
      <c r="BN490" s="85"/>
      <c r="BO490" s="85"/>
      <c r="BP490" s="85"/>
      <c r="BQ490" s="85"/>
      <c r="BR490" s="85"/>
      <c r="BS490" s="85"/>
      <c r="BT490" s="85"/>
      <c r="BU490" s="85"/>
      <c r="BV490" s="85"/>
      <c r="BW490" s="85"/>
    </row>
    <row r="491" spans="1:75" x14ac:dyDescent="0.25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</row>
    <row r="492" spans="1:75" x14ac:dyDescent="0.25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</row>
    <row r="493" spans="1:75" x14ac:dyDescent="0.25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  <c r="AX493" s="85"/>
      <c r="AY493" s="85"/>
      <c r="AZ493" s="85"/>
      <c r="BA493" s="85"/>
      <c r="BB493" s="85"/>
      <c r="BC493" s="85"/>
      <c r="BD493" s="85"/>
      <c r="BE493" s="85"/>
      <c r="BF493" s="85"/>
      <c r="BG493" s="85"/>
      <c r="BH493" s="85"/>
      <c r="BI493" s="85"/>
      <c r="BJ493" s="85"/>
      <c r="BK493" s="85"/>
      <c r="BL493" s="85"/>
      <c r="BM493" s="85"/>
      <c r="BN493" s="85"/>
      <c r="BO493" s="85"/>
      <c r="BP493" s="85"/>
      <c r="BQ493" s="85"/>
      <c r="BR493" s="85"/>
      <c r="BS493" s="85"/>
      <c r="BT493" s="85"/>
      <c r="BU493" s="85"/>
      <c r="BV493" s="85"/>
      <c r="BW493" s="85"/>
    </row>
    <row r="494" spans="1:75" x14ac:dyDescent="0.25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  <c r="AX494" s="85"/>
      <c r="AY494" s="85"/>
      <c r="AZ494" s="85"/>
      <c r="BA494" s="85"/>
      <c r="BB494" s="85"/>
      <c r="BC494" s="85"/>
      <c r="BD494" s="85"/>
      <c r="BE494" s="85"/>
      <c r="BF494" s="85"/>
      <c r="BG494" s="85"/>
      <c r="BH494" s="85"/>
      <c r="BI494" s="85"/>
      <c r="BJ494" s="85"/>
      <c r="BK494" s="85"/>
      <c r="BL494" s="85"/>
      <c r="BM494" s="85"/>
      <c r="BN494" s="85"/>
      <c r="BO494" s="85"/>
      <c r="BP494" s="85"/>
      <c r="BQ494" s="85"/>
      <c r="BR494" s="85"/>
      <c r="BS494" s="85"/>
      <c r="BT494" s="85"/>
      <c r="BU494" s="85"/>
      <c r="BV494" s="85"/>
      <c r="BW494" s="85"/>
    </row>
    <row r="495" spans="1:75" x14ac:dyDescent="0.25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  <c r="AX495" s="85"/>
      <c r="AY495" s="85"/>
      <c r="AZ495" s="85"/>
      <c r="BA495" s="85"/>
      <c r="BB495" s="85"/>
      <c r="BC495" s="85"/>
      <c r="BD495" s="85"/>
      <c r="BE495" s="85"/>
      <c r="BF495" s="85"/>
      <c r="BG495" s="85"/>
      <c r="BH495" s="85"/>
      <c r="BI495" s="85"/>
      <c r="BJ495" s="85"/>
      <c r="BK495" s="85"/>
      <c r="BL495" s="85"/>
      <c r="BM495" s="85"/>
      <c r="BN495" s="85"/>
      <c r="BO495" s="85"/>
      <c r="BP495" s="85"/>
      <c r="BQ495" s="85"/>
      <c r="BR495" s="85"/>
      <c r="BS495" s="85"/>
      <c r="BT495" s="85"/>
      <c r="BU495" s="85"/>
      <c r="BV495" s="85"/>
      <c r="BW495" s="85"/>
    </row>
    <row r="496" spans="1:75" x14ac:dyDescent="0.25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  <c r="AX496" s="85"/>
      <c r="AY496" s="85"/>
      <c r="AZ496" s="85"/>
      <c r="BA496" s="85"/>
      <c r="BB496" s="85"/>
      <c r="BC496" s="85"/>
      <c r="BD496" s="85"/>
      <c r="BE496" s="85"/>
      <c r="BF496" s="85"/>
      <c r="BG496" s="85"/>
      <c r="BH496" s="85"/>
      <c r="BI496" s="85"/>
      <c r="BJ496" s="85"/>
      <c r="BK496" s="85"/>
      <c r="BL496" s="85"/>
      <c r="BM496" s="85"/>
      <c r="BN496" s="85"/>
      <c r="BO496" s="85"/>
      <c r="BP496" s="85"/>
      <c r="BQ496" s="85"/>
      <c r="BR496" s="85"/>
      <c r="BS496" s="85"/>
      <c r="BT496" s="85"/>
      <c r="BU496" s="85"/>
      <c r="BV496" s="85"/>
      <c r="BW496" s="85"/>
    </row>
    <row r="497" spans="1:75" x14ac:dyDescent="0.25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  <c r="AX497" s="85"/>
      <c r="AY497" s="85"/>
      <c r="AZ497" s="85"/>
      <c r="BA497" s="85"/>
      <c r="BB497" s="85"/>
      <c r="BC497" s="85"/>
      <c r="BD497" s="85"/>
      <c r="BE497" s="85"/>
      <c r="BF497" s="85"/>
      <c r="BG497" s="85"/>
      <c r="BH497" s="85"/>
      <c r="BI497" s="85"/>
      <c r="BJ497" s="85"/>
      <c r="BK497" s="85"/>
      <c r="BL497" s="85"/>
      <c r="BM497" s="85"/>
      <c r="BN497" s="85"/>
      <c r="BO497" s="85"/>
      <c r="BP497" s="85"/>
      <c r="BQ497" s="85"/>
      <c r="BR497" s="85"/>
      <c r="BS497" s="85"/>
      <c r="BT497" s="85"/>
      <c r="BU497" s="85"/>
      <c r="BV497" s="85"/>
      <c r="BW497" s="85"/>
    </row>
    <row r="498" spans="1:75" x14ac:dyDescent="0.25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  <c r="AX498" s="85"/>
      <c r="AY498" s="85"/>
      <c r="AZ498" s="85"/>
      <c r="BA498" s="85"/>
      <c r="BB498" s="85"/>
      <c r="BC498" s="85"/>
      <c r="BD498" s="85"/>
      <c r="BE498" s="85"/>
      <c r="BF498" s="85"/>
      <c r="BG498" s="85"/>
      <c r="BH498" s="85"/>
      <c r="BI498" s="85"/>
      <c r="BJ498" s="85"/>
      <c r="BK498" s="85"/>
      <c r="BL498" s="85"/>
      <c r="BM498" s="85"/>
      <c r="BN498" s="85"/>
      <c r="BO498" s="85"/>
      <c r="BP498" s="85"/>
      <c r="BQ498" s="85"/>
      <c r="BR498" s="85"/>
      <c r="BS498" s="85"/>
      <c r="BT498" s="85"/>
      <c r="BU498" s="85"/>
      <c r="BV498" s="85"/>
      <c r="BW498" s="85"/>
    </row>
    <row r="499" spans="1:75" x14ac:dyDescent="0.25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  <c r="AX499" s="85"/>
      <c r="AY499" s="85"/>
      <c r="AZ499" s="85"/>
      <c r="BA499" s="85"/>
      <c r="BB499" s="85"/>
      <c r="BC499" s="85"/>
      <c r="BD499" s="85"/>
      <c r="BE499" s="85"/>
      <c r="BF499" s="85"/>
      <c r="BG499" s="85"/>
      <c r="BH499" s="85"/>
      <c r="BI499" s="85"/>
      <c r="BJ499" s="85"/>
      <c r="BK499" s="85"/>
      <c r="BL499" s="85"/>
      <c r="BM499" s="85"/>
      <c r="BN499" s="85"/>
      <c r="BO499" s="85"/>
      <c r="BP499" s="85"/>
      <c r="BQ499" s="85"/>
      <c r="BR499" s="85"/>
      <c r="BS499" s="85"/>
      <c r="BT499" s="85"/>
      <c r="BU499" s="85"/>
      <c r="BV499" s="85"/>
      <c r="BW499" s="85"/>
    </row>
    <row r="500" spans="1:75" x14ac:dyDescent="0.25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  <c r="AX500" s="85"/>
      <c r="AY500" s="85"/>
      <c r="AZ500" s="85"/>
      <c r="BA500" s="85"/>
      <c r="BB500" s="85"/>
      <c r="BC500" s="85"/>
      <c r="BD500" s="85"/>
      <c r="BE500" s="85"/>
      <c r="BF500" s="85"/>
      <c r="BG500" s="85"/>
      <c r="BH500" s="85"/>
      <c r="BI500" s="85"/>
      <c r="BJ500" s="85"/>
      <c r="BK500" s="85"/>
      <c r="BL500" s="85"/>
      <c r="BM500" s="85"/>
      <c r="BN500" s="85"/>
      <c r="BO500" s="85"/>
      <c r="BP500" s="85"/>
      <c r="BQ500" s="85"/>
      <c r="BR500" s="85"/>
      <c r="BS500" s="85"/>
      <c r="BT500" s="85"/>
      <c r="BU500" s="85"/>
      <c r="BV500" s="85"/>
      <c r="BW500" s="85"/>
    </row>
    <row r="501" spans="1:75" x14ac:dyDescent="0.25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  <c r="AX501" s="85"/>
      <c r="AY501" s="85"/>
      <c r="AZ501" s="85"/>
      <c r="BA501" s="85"/>
      <c r="BB501" s="85"/>
      <c r="BC501" s="85"/>
      <c r="BD501" s="85"/>
      <c r="BE501" s="85"/>
      <c r="BF501" s="85"/>
      <c r="BG501" s="85"/>
      <c r="BH501" s="85"/>
      <c r="BI501" s="85"/>
      <c r="BJ501" s="85"/>
      <c r="BK501" s="85"/>
      <c r="BL501" s="85"/>
      <c r="BM501" s="85"/>
      <c r="BN501" s="85"/>
      <c r="BO501" s="85"/>
      <c r="BP501" s="85"/>
      <c r="BQ501" s="85"/>
      <c r="BR501" s="85"/>
      <c r="BS501" s="85"/>
      <c r="BT501" s="85"/>
      <c r="BU501" s="85"/>
      <c r="BV501" s="85"/>
      <c r="BW501" s="85"/>
    </row>
    <row r="502" spans="1:75" x14ac:dyDescent="0.25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  <c r="AX502" s="85"/>
      <c r="AY502" s="85"/>
      <c r="AZ502" s="85"/>
      <c r="BA502" s="85"/>
      <c r="BB502" s="85"/>
      <c r="BC502" s="85"/>
      <c r="BD502" s="85"/>
      <c r="BE502" s="85"/>
      <c r="BF502" s="85"/>
      <c r="BG502" s="85"/>
      <c r="BH502" s="85"/>
      <c r="BI502" s="85"/>
      <c r="BJ502" s="85"/>
      <c r="BK502" s="85"/>
      <c r="BL502" s="85"/>
      <c r="BM502" s="85"/>
      <c r="BN502" s="85"/>
      <c r="BO502" s="85"/>
      <c r="BP502" s="85"/>
      <c r="BQ502" s="85"/>
      <c r="BR502" s="85"/>
      <c r="BS502" s="85"/>
      <c r="BT502" s="85"/>
      <c r="BU502" s="85"/>
      <c r="BV502" s="85"/>
      <c r="BW502" s="85"/>
    </row>
    <row r="503" spans="1:75" x14ac:dyDescent="0.25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  <c r="AC503" s="85"/>
      <c r="AD503" s="85"/>
      <c r="AE503" s="85"/>
      <c r="AF503" s="85"/>
      <c r="AG503" s="85"/>
      <c r="AH503" s="85"/>
      <c r="AI503" s="85"/>
      <c r="AJ503" s="85"/>
      <c r="AK503" s="85"/>
      <c r="AL503" s="85"/>
      <c r="AM503" s="85"/>
      <c r="AN503" s="85"/>
      <c r="AO503" s="85"/>
      <c r="AP503" s="85"/>
      <c r="AQ503" s="85"/>
      <c r="AR503" s="85"/>
      <c r="AS503" s="85"/>
      <c r="AT503" s="85"/>
      <c r="AU503" s="85"/>
      <c r="AV503" s="85"/>
      <c r="AW503" s="85"/>
      <c r="AX503" s="85"/>
      <c r="AY503" s="85"/>
      <c r="AZ503" s="85"/>
      <c r="BA503" s="85"/>
      <c r="BB503" s="85"/>
      <c r="BC503" s="85"/>
      <c r="BD503" s="85"/>
      <c r="BE503" s="85"/>
      <c r="BF503" s="85"/>
      <c r="BG503" s="85"/>
      <c r="BH503" s="85"/>
      <c r="BI503" s="85"/>
      <c r="BJ503" s="85"/>
      <c r="BK503" s="85"/>
      <c r="BL503" s="85"/>
      <c r="BM503" s="85"/>
      <c r="BN503" s="85"/>
      <c r="BO503" s="85"/>
      <c r="BP503" s="85"/>
      <c r="BQ503" s="85"/>
      <c r="BR503" s="85"/>
      <c r="BS503" s="85"/>
      <c r="BT503" s="85"/>
      <c r="BU503" s="85"/>
      <c r="BV503" s="85"/>
      <c r="BW503" s="85"/>
    </row>
    <row r="504" spans="1:75" x14ac:dyDescent="0.25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  <c r="AC504" s="85"/>
      <c r="AD504" s="85"/>
      <c r="AE504" s="85"/>
      <c r="AF504" s="85"/>
      <c r="AG504" s="85"/>
      <c r="AH504" s="85"/>
      <c r="AI504" s="85"/>
      <c r="AJ504" s="85"/>
      <c r="AK504" s="85"/>
      <c r="AL504" s="85"/>
      <c r="AM504" s="85"/>
      <c r="AN504" s="85"/>
      <c r="AO504" s="85"/>
      <c r="AP504" s="85"/>
      <c r="AQ504" s="85"/>
      <c r="AR504" s="85"/>
      <c r="AS504" s="85"/>
      <c r="AT504" s="85"/>
      <c r="AU504" s="85"/>
      <c r="AV504" s="85"/>
      <c r="AW504" s="85"/>
      <c r="AX504" s="85"/>
      <c r="AY504" s="85"/>
      <c r="AZ504" s="85"/>
      <c r="BA504" s="85"/>
      <c r="BB504" s="85"/>
      <c r="BC504" s="85"/>
      <c r="BD504" s="85"/>
      <c r="BE504" s="85"/>
      <c r="BF504" s="85"/>
      <c r="BG504" s="85"/>
      <c r="BH504" s="85"/>
      <c r="BI504" s="85"/>
      <c r="BJ504" s="85"/>
      <c r="BK504" s="85"/>
      <c r="BL504" s="85"/>
      <c r="BM504" s="85"/>
      <c r="BN504" s="85"/>
      <c r="BO504" s="85"/>
      <c r="BP504" s="85"/>
      <c r="BQ504" s="85"/>
      <c r="BR504" s="85"/>
      <c r="BS504" s="85"/>
      <c r="BT504" s="85"/>
      <c r="BU504" s="85"/>
      <c r="BV504" s="85"/>
      <c r="BW504" s="85"/>
    </row>
    <row r="505" spans="1:75" x14ac:dyDescent="0.25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  <c r="AC505" s="85"/>
      <c r="AD505" s="85"/>
      <c r="AE505" s="85"/>
      <c r="AF505" s="85"/>
      <c r="AG505" s="85"/>
      <c r="AH505" s="85"/>
      <c r="AI505" s="85"/>
      <c r="AJ505" s="85"/>
      <c r="AK505" s="85"/>
      <c r="AL505" s="85"/>
      <c r="AM505" s="85"/>
      <c r="AN505" s="85"/>
      <c r="AO505" s="85"/>
      <c r="AP505" s="85"/>
      <c r="AQ505" s="85"/>
      <c r="AR505" s="85"/>
      <c r="AS505" s="85"/>
      <c r="AT505" s="85"/>
      <c r="AU505" s="85"/>
      <c r="AV505" s="85"/>
      <c r="AW505" s="85"/>
      <c r="AX505" s="85"/>
      <c r="AY505" s="85"/>
      <c r="AZ505" s="85"/>
      <c r="BA505" s="85"/>
      <c r="BB505" s="85"/>
      <c r="BC505" s="85"/>
      <c r="BD505" s="85"/>
      <c r="BE505" s="85"/>
      <c r="BF505" s="85"/>
      <c r="BG505" s="85"/>
      <c r="BH505" s="85"/>
      <c r="BI505" s="85"/>
      <c r="BJ505" s="85"/>
      <c r="BK505" s="85"/>
      <c r="BL505" s="85"/>
      <c r="BM505" s="85"/>
      <c r="BN505" s="85"/>
      <c r="BO505" s="85"/>
      <c r="BP505" s="85"/>
      <c r="BQ505" s="85"/>
      <c r="BR505" s="85"/>
      <c r="BS505" s="85"/>
      <c r="BT505" s="85"/>
      <c r="BU505" s="85"/>
      <c r="BV505" s="85"/>
      <c r="BW505" s="85"/>
    </row>
    <row r="506" spans="1:75" x14ac:dyDescent="0.25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  <c r="AC506" s="85"/>
      <c r="AD506" s="85"/>
      <c r="AE506" s="85"/>
      <c r="AF506" s="85"/>
      <c r="AG506" s="85"/>
      <c r="AH506" s="85"/>
      <c r="AI506" s="85"/>
      <c r="AJ506" s="85"/>
      <c r="AK506" s="85"/>
      <c r="AL506" s="85"/>
      <c r="AM506" s="85"/>
      <c r="AN506" s="85"/>
      <c r="AO506" s="85"/>
      <c r="AP506" s="85"/>
      <c r="AQ506" s="85"/>
      <c r="AR506" s="85"/>
      <c r="AS506" s="85"/>
      <c r="AT506" s="85"/>
      <c r="AU506" s="85"/>
      <c r="AV506" s="85"/>
      <c r="AW506" s="85"/>
      <c r="AX506" s="85"/>
      <c r="AY506" s="85"/>
      <c r="AZ506" s="85"/>
      <c r="BA506" s="85"/>
      <c r="BB506" s="85"/>
      <c r="BC506" s="85"/>
      <c r="BD506" s="85"/>
      <c r="BE506" s="85"/>
      <c r="BF506" s="85"/>
      <c r="BG506" s="85"/>
      <c r="BH506" s="85"/>
      <c r="BI506" s="85"/>
      <c r="BJ506" s="85"/>
      <c r="BK506" s="85"/>
      <c r="BL506" s="85"/>
      <c r="BM506" s="85"/>
      <c r="BN506" s="85"/>
      <c r="BO506" s="85"/>
      <c r="BP506" s="85"/>
      <c r="BQ506" s="85"/>
      <c r="BR506" s="85"/>
      <c r="BS506" s="85"/>
      <c r="BT506" s="85"/>
      <c r="BU506" s="85"/>
      <c r="BV506" s="85"/>
      <c r="BW506" s="85"/>
    </row>
    <row r="507" spans="1:75" x14ac:dyDescent="0.25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  <c r="AE507" s="85"/>
      <c r="AF507" s="85"/>
      <c r="AG507" s="85"/>
      <c r="AH507" s="85"/>
      <c r="AI507" s="85"/>
      <c r="AJ507" s="85"/>
      <c r="AK507" s="85"/>
      <c r="AL507" s="85"/>
      <c r="AM507" s="85"/>
      <c r="AN507" s="85"/>
      <c r="AO507" s="85"/>
      <c r="AP507" s="85"/>
      <c r="AQ507" s="85"/>
      <c r="AR507" s="85"/>
      <c r="AS507" s="85"/>
      <c r="AT507" s="85"/>
      <c r="AU507" s="85"/>
      <c r="AV507" s="85"/>
      <c r="AW507" s="85"/>
      <c r="AX507" s="85"/>
      <c r="AY507" s="85"/>
      <c r="AZ507" s="85"/>
      <c r="BA507" s="85"/>
      <c r="BB507" s="85"/>
      <c r="BC507" s="85"/>
      <c r="BD507" s="85"/>
      <c r="BE507" s="85"/>
      <c r="BF507" s="85"/>
      <c r="BG507" s="85"/>
      <c r="BH507" s="85"/>
      <c r="BI507" s="85"/>
      <c r="BJ507" s="85"/>
      <c r="BK507" s="85"/>
      <c r="BL507" s="85"/>
      <c r="BM507" s="85"/>
      <c r="BN507" s="85"/>
      <c r="BO507" s="85"/>
      <c r="BP507" s="85"/>
      <c r="BQ507" s="85"/>
      <c r="BR507" s="85"/>
      <c r="BS507" s="85"/>
      <c r="BT507" s="85"/>
      <c r="BU507" s="85"/>
      <c r="BV507" s="85"/>
      <c r="BW507" s="85"/>
    </row>
    <row r="508" spans="1:75" x14ac:dyDescent="0.25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  <c r="AC508" s="85"/>
      <c r="AD508" s="85"/>
      <c r="AE508" s="85"/>
      <c r="AF508" s="85"/>
      <c r="AG508" s="85"/>
      <c r="AH508" s="85"/>
      <c r="AI508" s="85"/>
      <c r="AJ508" s="85"/>
      <c r="AK508" s="85"/>
      <c r="AL508" s="85"/>
      <c r="AM508" s="85"/>
      <c r="AN508" s="85"/>
      <c r="AO508" s="85"/>
      <c r="AP508" s="85"/>
      <c r="AQ508" s="85"/>
      <c r="AR508" s="85"/>
      <c r="AS508" s="85"/>
      <c r="AT508" s="85"/>
      <c r="AU508" s="85"/>
      <c r="AV508" s="85"/>
      <c r="AW508" s="85"/>
      <c r="AX508" s="85"/>
      <c r="AY508" s="85"/>
      <c r="AZ508" s="85"/>
      <c r="BA508" s="85"/>
      <c r="BB508" s="85"/>
      <c r="BC508" s="85"/>
      <c r="BD508" s="85"/>
      <c r="BE508" s="85"/>
      <c r="BF508" s="85"/>
      <c r="BG508" s="85"/>
      <c r="BH508" s="85"/>
      <c r="BI508" s="85"/>
      <c r="BJ508" s="85"/>
      <c r="BK508" s="85"/>
      <c r="BL508" s="85"/>
      <c r="BM508" s="85"/>
      <c r="BN508" s="85"/>
      <c r="BO508" s="85"/>
      <c r="BP508" s="85"/>
      <c r="BQ508" s="85"/>
      <c r="BR508" s="85"/>
      <c r="BS508" s="85"/>
      <c r="BT508" s="85"/>
      <c r="BU508" s="85"/>
      <c r="BV508" s="85"/>
      <c r="BW508" s="85"/>
    </row>
    <row r="509" spans="1:75" x14ac:dyDescent="0.25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  <c r="AC509" s="85"/>
      <c r="AD509" s="85"/>
      <c r="AE509" s="85"/>
      <c r="AF509" s="85"/>
      <c r="AG509" s="85"/>
      <c r="AH509" s="85"/>
      <c r="AI509" s="85"/>
      <c r="AJ509" s="85"/>
      <c r="AK509" s="85"/>
      <c r="AL509" s="85"/>
      <c r="AM509" s="85"/>
      <c r="AN509" s="85"/>
      <c r="AO509" s="85"/>
      <c r="AP509" s="85"/>
      <c r="AQ509" s="85"/>
      <c r="AR509" s="85"/>
      <c r="AS509" s="85"/>
      <c r="AT509" s="85"/>
      <c r="AU509" s="85"/>
      <c r="AV509" s="85"/>
      <c r="AW509" s="85"/>
      <c r="AX509" s="85"/>
      <c r="AY509" s="85"/>
      <c r="AZ509" s="85"/>
      <c r="BA509" s="85"/>
      <c r="BB509" s="85"/>
      <c r="BC509" s="85"/>
      <c r="BD509" s="85"/>
      <c r="BE509" s="85"/>
      <c r="BF509" s="85"/>
      <c r="BG509" s="85"/>
      <c r="BH509" s="85"/>
      <c r="BI509" s="85"/>
      <c r="BJ509" s="85"/>
      <c r="BK509" s="85"/>
      <c r="BL509" s="85"/>
      <c r="BM509" s="85"/>
      <c r="BN509" s="85"/>
      <c r="BO509" s="85"/>
      <c r="BP509" s="85"/>
      <c r="BQ509" s="85"/>
      <c r="BR509" s="85"/>
      <c r="BS509" s="85"/>
      <c r="BT509" s="85"/>
      <c r="BU509" s="85"/>
      <c r="BV509" s="85"/>
      <c r="BW509" s="85"/>
    </row>
    <row r="510" spans="1:75" x14ac:dyDescent="0.25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  <c r="AC510" s="85"/>
      <c r="AD510" s="85"/>
      <c r="AE510" s="85"/>
      <c r="AF510" s="85"/>
      <c r="AG510" s="85"/>
      <c r="AH510" s="85"/>
      <c r="AI510" s="85"/>
      <c r="AJ510" s="85"/>
      <c r="AK510" s="85"/>
      <c r="AL510" s="85"/>
      <c r="AM510" s="85"/>
      <c r="AN510" s="85"/>
      <c r="AO510" s="85"/>
      <c r="AP510" s="85"/>
      <c r="AQ510" s="85"/>
      <c r="AR510" s="85"/>
      <c r="AS510" s="85"/>
      <c r="AT510" s="85"/>
      <c r="AU510" s="85"/>
      <c r="AV510" s="85"/>
      <c r="AW510" s="85"/>
      <c r="AX510" s="85"/>
      <c r="AY510" s="85"/>
      <c r="AZ510" s="85"/>
      <c r="BA510" s="85"/>
      <c r="BB510" s="85"/>
      <c r="BC510" s="85"/>
      <c r="BD510" s="85"/>
      <c r="BE510" s="85"/>
      <c r="BF510" s="85"/>
      <c r="BG510" s="85"/>
      <c r="BH510" s="85"/>
      <c r="BI510" s="85"/>
      <c r="BJ510" s="85"/>
      <c r="BK510" s="85"/>
      <c r="BL510" s="85"/>
      <c r="BM510" s="85"/>
      <c r="BN510" s="85"/>
      <c r="BO510" s="85"/>
      <c r="BP510" s="85"/>
      <c r="BQ510" s="85"/>
      <c r="BR510" s="85"/>
      <c r="BS510" s="85"/>
      <c r="BT510" s="85"/>
      <c r="BU510" s="85"/>
      <c r="BV510" s="85"/>
      <c r="BW510" s="85"/>
    </row>
    <row r="511" spans="1:75" x14ac:dyDescent="0.25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  <c r="AE511" s="85"/>
      <c r="AF511" s="85"/>
      <c r="AG511" s="85"/>
      <c r="AH511" s="85"/>
      <c r="AI511" s="85"/>
      <c r="AJ511" s="85"/>
      <c r="AK511" s="85"/>
      <c r="AL511" s="85"/>
      <c r="AM511" s="85"/>
      <c r="AN511" s="85"/>
      <c r="AO511" s="85"/>
      <c r="AP511" s="85"/>
      <c r="AQ511" s="85"/>
      <c r="AR511" s="85"/>
      <c r="AS511" s="85"/>
      <c r="AT511" s="85"/>
      <c r="AU511" s="85"/>
      <c r="AV511" s="85"/>
      <c r="AW511" s="85"/>
      <c r="AX511" s="85"/>
      <c r="AY511" s="85"/>
      <c r="AZ511" s="85"/>
      <c r="BA511" s="85"/>
      <c r="BB511" s="85"/>
      <c r="BC511" s="85"/>
      <c r="BD511" s="85"/>
      <c r="BE511" s="85"/>
      <c r="BF511" s="85"/>
      <c r="BG511" s="85"/>
      <c r="BH511" s="85"/>
      <c r="BI511" s="85"/>
      <c r="BJ511" s="85"/>
      <c r="BK511" s="85"/>
      <c r="BL511" s="85"/>
      <c r="BM511" s="85"/>
      <c r="BN511" s="85"/>
      <c r="BO511" s="85"/>
      <c r="BP511" s="85"/>
      <c r="BQ511" s="85"/>
      <c r="BR511" s="85"/>
      <c r="BS511" s="85"/>
      <c r="BT511" s="85"/>
      <c r="BU511" s="85"/>
      <c r="BV511" s="85"/>
      <c r="BW511" s="85"/>
    </row>
    <row r="512" spans="1:75" x14ac:dyDescent="0.25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  <c r="AE512" s="85"/>
      <c r="AF512" s="85"/>
      <c r="AG512" s="85"/>
      <c r="AH512" s="85"/>
      <c r="AI512" s="85"/>
      <c r="AJ512" s="85"/>
      <c r="AK512" s="85"/>
      <c r="AL512" s="85"/>
      <c r="AM512" s="85"/>
      <c r="AN512" s="85"/>
      <c r="AO512" s="85"/>
      <c r="AP512" s="85"/>
      <c r="AQ512" s="85"/>
      <c r="AR512" s="85"/>
      <c r="AS512" s="85"/>
      <c r="AT512" s="85"/>
      <c r="AU512" s="85"/>
      <c r="AV512" s="85"/>
      <c r="AW512" s="85"/>
      <c r="AX512" s="85"/>
      <c r="AY512" s="85"/>
      <c r="AZ512" s="85"/>
      <c r="BA512" s="85"/>
      <c r="BB512" s="85"/>
      <c r="BC512" s="85"/>
      <c r="BD512" s="85"/>
      <c r="BE512" s="85"/>
      <c r="BF512" s="85"/>
      <c r="BG512" s="85"/>
      <c r="BH512" s="85"/>
      <c r="BI512" s="85"/>
      <c r="BJ512" s="85"/>
      <c r="BK512" s="85"/>
      <c r="BL512" s="85"/>
      <c r="BM512" s="85"/>
      <c r="BN512" s="85"/>
      <c r="BO512" s="85"/>
      <c r="BP512" s="85"/>
      <c r="BQ512" s="85"/>
      <c r="BR512" s="85"/>
      <c r="BS512" s="85"/>
      <c r="BT512" s="85"/>
      <c r="BU512" s="85"/>
      <c r="BV512" s="85"/>
      <c r="BW512" s="85"/>
    </row>
    <row r="513" spans="1:75" x14ac:dyDescent="0.25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  <c r="AC513" s="85"/>
      <c r="AD513" s="85"/>
      <c r="AE513" s="85"/>
      <c r="AF513" s="85"/>
      <c r="AG513" s="85"/>
      <c r="AH513" s="85"/>
      <c r="AI513" s="85"/>
      <c r="AJ513" s="85"/>
      <c r="AK513" s="85"/>
      <c r="AL513" s="85"/>
      <c r="AM513" s="85"/>
      <c r="AN513" s="85"/>
      <c r="AO513" s="85"/>
      <c r="AP513" s="85"/>
      <c r="AQ513" s="85"/>
      <c r="AR513" s="85"/>
      <c r="AS513" s="85"/>
      <c r="AT513" s="85"/>
      <c r="AU513" s="85"/>
      <c r="AV513" s="85"/>
      <c r="AW513" s="85"/>
      <c r="AX513" s="85"/>
      <c r="AY513" s="85"/>
      <c r="AZ513" s="85"/>
      <c r="BA513" s="85"/>
      <c r="BB513" s="85"/>
      <c r="BC513" s="85"/>
      <c r="BD513" s="85"/>
      <c r="BE513" s="85"/>
      <c r="BF513" s="85"/>
      <c r="BG513" s="85"/>
      <c r="BH513" s="85"/>
      <c r="BI513" s="85"/>
      <c r="BJ513" s="85"/>
      <c r="BK513" s="85"/>
      <c r="BL513" s="85"/>
      <c r="BM513" s="85"/>
      <c r="BN513" s="85"/>
      <c r="BO513" s="85"/>
      <c r="BP513" s="85"/>
      <c r="BQ513" s="85"/>
      <c r="BR513" s="85"/>
      <c r="BS513" s="85"/>
      <c r="BT513" s="85"/>
      <c r="BU513" s="85"/>
      <c r="BV513" s="85"/>
      <c r="BW513" s="85"/>
    </row>
    <row r="514" spans="1:75" x14ac:dyDescent="0.25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  <c r="AE514" s="85"/>
      <c r="AF514" s="85"/>
      <c r="AG514" s="85"/>
      <c r="AH514" s="85"/>
      <c r="AI514" s="85"/>
      <c r="AJ514" s="85"/>
      <c r="AK514" s="85"/>
      <c r="AL514" s="85"/>
      <c r="AM514" s="85"/>
      <c r="AN514" s="85"/>
      <c r="AO514" s="85"/>
      <c r="AP514" s="85"/>
      <c r="AQ514" s="85"/>
      <c r="AR514" s="85"/>
      <c r="AS514" s="85"/>
      <c r="AT514" s="85"/>
      <c r="AU514" s="85"/>
      <c r="AV514" s="85"/>
      <c r="AW514" s="85"/>
      <c r="AX514" s="85"/>
      <c r="AY514" s="85"/>
      <c r="AZ514" s="85"/>
      <c r="BA514" s="85"/>
      <c r="BB514" s="85"/>
      <c r="BC514" s="85"/>
      <c r="BD514" s="85"/>
      <c r="BE514" s="85"/>
      <c r="BF514" s="85"/>
      <c r="BG514" s="85"/>
      <c r="BH514" s="85"/>
      <c r="BI514" s="85"/>
      <c r="BJ514" s="85"/>
      <c r="BK514" s="85"/>
      <c r="BL514" s="85"/>
      <c r="BM514" s="85"/>
      <c r="BN514" s="85"/>
      <c r="BO514" s="85"/>
      <c r="BP514" s="85"/>
      <c r="BQ514" s="85"/>
      <c r="BR514" s="85"/>
      <c r="BS514" s="85"/>
      <c r="BT514" s="85"/>
      <c r="BU514" s="85"/>
      <c r="BV514" s="85"/>
      <c r="BW514" s="85"/>
    </row>
    <row r="515" spans="1:75" x14ac:dyDescent="0.25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5"/>
      <c r="AD515" s="85"/>
      <c r="AE515" s="85"/>
      <c r="AF515" s="85"/>
      <c r="AG515" s="85"/>
      <c r="AH515" s="85"/>
      <c r="AI515" s="85"/>
      <c r="AJ515" s="85"/>
      <c r="AK515" s="85"/>
      <c r="AL515" s="85"/>
      <c r="AM515" s="85"/>
      <c r="AN515" s="85"/>
      <c r="AO515" s="85"/>
      <c r="AP515" s="85"/>
      <c r="AQ515" s="85"/>
      <c r="AR515" s="85"/>
      <c r="AS515" s="85"/>
      <c r="AT515" s="85"/>
      <c r="AU515" s="85"/>
      <c r="AV515" s="85"/>
      <c r="AW515" s="85"/>
      <c r="AX515" s="85"/>
      <c r="AY515" s="85"/>
      <c r="AZ515" s="85"/>
      <c r="BA515" s="85"/>
      <c r="BB515" s="85"/>
      <c r="BC515" s="85"/>
      <c r="BD515" s="85"/>
      <c r="BE515" s="85"/>
      <c r="BF515" s="85"/>
      <c r="BG515" s="85"/>
      <c r="BH515" s="85"/>
      <c r="BI515" s="85"/>
      <c r="BJ515" s="85"/>
      <c r="BK515" s="85"/>
      <c r="BL515" s="85"/>
      <c r="BM515" s="85"/>
      <c r="BN515" s="85"/>
      <c r="BO515" s="85"/>
      <c r="BP515" s="85"/>
      <c r="BQ515" s="85"/>
      <c r="BR515" s="85"/>
      <c r="BS515" s="85"/>
      <c r="BT515" s="85"/>
      <c r="BU515" s="85"/>
      <c r="BV515" s="85"/>
      <c r="BW515" s="85"/>
    </row>
    <row r="516" spans="1:75" x14ac:dyDescent="0.25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  <c r="AE516" s="85"/>
      <c r="AF516" s="85"/>
      <c r="AG516" s="85"/>
      <c r="AH516" s="85"/>
      <c r="AI516" s="85"/>
      <c r="AJ516" s="85"/>
      <c r="AK516" s="85"/>
      <c r="AL516" s="85"/>
      <c r="AM516" s="85"/>
      <c r="AN516" s="85"/>
      <c r="AO516" s="85"/>
      <c r="AP516" s="85"/>
      <c r="AQ516" s="85"/>
      <c r="AR516" s="85"/>
      <c r="AS516" s="85"/>
      <c r="AT516" s="85"/>
      <c r="AU516" s="85"/>
      <c r="AV516" s="85"/>
      <c r="AW516" s="85"/>
      <c r="AX516" s="85"/>
      <c r="AY516" s="85"/>
      <c r="AZ516" s="85"/>
      <c r="BA516" s="85"/>
      <c r="BB516" s="85"/>
      <c r="BC516" s="85"/>
      <c r="BD516" s="85"/>
      <c r="BE516" s="85"/>
      <c r="BF516" s="85"/>
      <c r="BG516" s="85"/>
      <c r="BH516" s="85"/>
      <c r="BI516" s="85"/>
      <c r="BJ516" s="85"/>
      <c r="BK516" s="85"/>
      <c r="BL516" s="85"/>
      <c r="BM516" s="85"/>
      <c r="BN516" s="85"/>
      <c r="BO516" s="85"/>
      <c r="BP516" s="85"/>
      <c r="BQ516" s="85"/>
      <c r="BR516" s="85"/>
      <c r="BS516" s="85"/>
      <c r="BT516" s="85"/>
      <c r="BU516" s="85"/>
      <c r="BV516" s="85"/>
      <c r="BW516" s="85"/>
    </row>
    <row r="517" spans="1:75" x14ac:dyDescent="0.25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  <c r="AE517" s="85"/>
      <c r="AF517" s="85"/>
      <c r="AG517" s="85"/>
      <c r="AH517" s="85"/>
      <c r="AI517" s="85"/>
      <c r="AJ517" s="85"/>
      <c r="AK517" s="85"/>
      <c r="AL517" s="85"/>
      <c r="AM517" s="85"/>
      <c r="AN517" s="85"/>
      <c r="AO517" s="85"/>
      <c r="AP517" s="85"/>
      <c r="AQ517" s="85"/>
      <c r="AR517" s="85"/>
      <c r="AS517" s="85"/>
      <c r="AT517" s="85"/>
      <c r="AU517" s="85"/>
      <c r="AV517" s="85"/>
      <c r="AW517" s="85"/>
      <c r="AX517" s="85"/>
      <c r="AY517" s="85"/>
      <c r="AZ517" s="85"/>
      <c r="BA517" s="85"/>
      <c r="BB517" s="85"/>
      <c r="BC517" s="85"/>
      <c r="BD517" s="85"/>
      <c r="BE517" s="85"/>
      <c r="BF517" s="85"/>
      <c r="BG517" s="85"/>
      <c r="BH517" s="85"/>
      <c r="BI517" s="85"/>
      <c r="BJ517" s="85"/>
      <c r="BK517" s="85"/>
      <c r="BL517" s="85"/>
      <c r="BM517" s="85"/>
      <c r="BN517" s="85"/>
      <c r="BO517" s="85"/>
      <c r="BP517" s="85"/>
      <c r="BQ517" s="85"/>
      <c r="BR517" s="85"/>
      <c r="BS517" s="85"/>
      <c r="BT517" s="85"/>
      <c r="BU517" s="85"/>
      <c r="BV517" s="85"/>
      <c r="BW517" s="85"/>
    </row>
    <row r="518" spans="1:75" x14ac:dyDescent="0.25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5"/>
      <c r="AD518" s="85"/>
      <c r="AE518" s="85"/>
      <c r="AF518" s="85"/>
      <c r="AG518" s="85"/>
      <c r="AH518" s="85"/>
      <c r="AI518" s="85"/>
      <c r="AJ518" s="85"/>
      <c r="AK518" s="85"/>
      <c r="AL518" s="85"/>
      <c r="AM518" s="85"/>
      <c r="AN518" s="85"/>
      <c r="AO518" s="85"/>
      <c r="AP518" s="85"/>
      <c r="AQ518" s="85"/>
      <c r="AR518" s="85"/>
      <c r="AS518" s="85"/>
      <c r="AT518" s="85"/>
      <c r="AU518" s="85"/>
      <c r="AV518" s="85"/>
      <c r="AW518" s="85"/>
      <c r="AX518" s="85"/>
      <c r="AY518" s="85"/>
      <c r="AZ518" s="85"/>
      <c r="BA518" s="85"/>
      <c r="BB518" s="85"/>
      <c r="BC518" s="85"/>
      <c r="BD518" s="85"/>
      <c r="BE518" s="85"/>
      <c r="BF518" s="85"/>
      <c r="BG518" s="85"/>
      <c r="BH518" s="85"/>
      <c r="BI518" s="85"/>
      <c r="BJ518" s="85"/>
      <c r="BK518" s="85"/>
      <c r="BL518" s="85"/>
      <c r="BM518" s="85"/>
      <c r="BN518" s="85"/>
      <c r="BO518" s="85"/>
      <c r="BP518" s="85"/>
      <c r="BQ518" s="85"/>
      <c r="BR518" s="85"/>
      <c r="BS518" s="85"/>
      <c r="BT518" s="85"/>
      <c r="BU518" s="85"/>
      <c r="BV518" s="85"/>
      <c r="BW518" s="85"/>
    </row>
    <row r="519" spans="1:75" x14ac:dyDescent="0.25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  <c r="AE519" s="85"/>
      <c r="AF519" s="85"/>
      <c r="AG519" s="85"/>
      <c r="AH519" s="85"/>
      <c r="AI519" s="85"/>
      <c r="AJ519" s="85"/>
      <c r="AK519" s="85"/>
      <c r="AL519" s="85"/>
      <c r="AM519" s="85"/>
      <c r="AN519" s="85"/>
      <c r="AO519" s="85"/>
      <c r="AP519" s="85"/>
      <c r="AQ519" s="85"/>
      <c r="AR519" s="85"/>
      <c r="AS519" s="85"/>
      <c r="AT519" s="85"/>
      <c r="AU519" s="85"/>
      <c r="AV519" s="85"/>
      <c r="AW519" s="85"/>
      <c r="AX519" s="85"/>
      <c r="AY519" s="85"/>
      <c r="AZ519" s="85"/>
      <c r="BA519" s="85"/>
      <c r="BB519" s="85"/>
      <c r="BC519" s="85"/>
      <c r="BD519" s="85"/>
      <c r="BE519" s="85"/>
      <c r="BF519" s="85"/>
      <c r="BG519" s="85"/>
      <c r="BH519" s="85"/>
      <c r="BI519" s="85"/>
      <c r="BJ519" s="85"/>
      <c r="BK519" s="85"/>
      <c r="BL519" s="85"/>
      <c r="BM519" s="85"/>
      <c r="BN519" s="85"/>
      <c r="BO519" s="85"/>
      <c r="BP519" s="85"/>
      <c r="BQ519" s="85"/>
      <c r="BR519" s="85"/>
      <c r="BS519" s="85"/>
      <c r="BT519" s="85"/>
      <c r="BU519" s="85"/>
      <c r="BV519" s="85"/>
      <c r="BW519" s="85"/>
    </row>
    <row r="520" spans="1:75" x14ac:dyDescent="0.25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  <c r="AE520" s="85"/>
      <c r="AF520" s="85"/>
      <c r="AG520" s="85"/>
      <c r="AH520" s="85"/>
      <c r="AI520" s="85"/>
      <c r="AJ520" s="85"/>
      <c r="AK520" s="85"/>
      <c r="AL520" s="85"/>
      <c r="AM520" s="85"/>
      <c r="AN520" s="85"/>
      <c r="AO520" s="85"/>
      <c r="AP520" s="85"/>
      <c r="AQ520" s="85"/>
      <c r="AR520" s="85"/>
      <c r="AS520" s="85"/>
      <c r="AT520" s="85"/>
      <c r="AU520" s="85"/>
      <c r="AV520" s="85"/>
      <c r="AW520" s="85"/>
      <c r="AX520" s="85"/>
      <c r="AY520" s="85"/>
      <c r="AZ520" s="85"/>
      <c r="BA520" s="85"/>
      <c r="BB520" s="85"/>
      <c r="BC520" s="85"/>
      <c r="BD520" s="85"/>
      <c r="BE520" s="85"/>
      <c r="BF520" s="85"/>
      <c r="BG520" s="85"/>
      <c r="BH520" s="85"/>
      <c r="BI520" s="85"/>
      <c r="BJ520" s="85"/>
      <c r="BK520" s="85"/>
      <c r="BL520" s="85"/>
      <c r="BM520" s="85"/>
      <c r="BN520" s="85"/>
      <c r="BO520" s="85"/>
      <c r="BP520" s="85"/>
      <c r="BQ520" s="85"/>
      <c r="BR520" s="85"/>
      <c r="BS520" s="85"/>
      <c r="BT520" s="85"/>
      <c r="BU520" s="85"/>
      <c r="BV520" s="85"/>
      <c r="BW520" s="85"/>
    </row>
    <row r="521" spans="1:75" x14ac:dyDescent="0.25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5"/>
      <c r="AD521" s="85"/>
      <c r="AE521" s="85"/>
      <c r="AF521" s="85"/>
      <c r="AG521" s="85"/>
      <c r="AH521" s="85"/>
      <c r="AI521" s="85"/>
      <c r="AJ521" s="85"/>
      <c r="AK521" s="85"/>
      <c r="AL521" s="85"/>
      <c r="AM521" s="85"/>
      <c r="AN521" s="85"/>
      <c r="AO521" s="85"/>
      <c r="AP521" s="85"/>
      <c r="AQ521" s="85"/>
      <c r="AR521" s="85"/>
      <c r="AS521" s="85"/>
      <c r="AT521" s="85"/>
      <c r="AU521" s="85"/>
      <c r="AV521" s="85"/>
      <c r="AW521" s="85"/>
      <c r="AX521" s="85"/>
      <c r="AY521" s="85"/>
      <c r="AZ521" s="85"/>
      <c r="BA521" s="85"/>
      <c r="BB521" s="85"/>
      <c r="BC521" s="85"/>
      <c r="BD521" s="85"/>
      <c r="BE521" s="85"/>
      <c r="BF521" s="85"/>
      <c r="BG521" s="85"/>
      <c r="BH521" s="85"/>
      <c r="BI521" s="85"/>
      <c r="BJ521" s="85"/>
      <c r="BK521" s="85"/>
      <c r="BL521" s="85"/>
      <c r="BM521" s="85"/>
      <c r="BN521" s="85"/>
      <c r="BO521" s="85"/>
      <c r="BP521" s="85"/>
      <c r="BQ521" s="85"/>
      <c r="BR521" s="85"/>
      <c r="BS521" s="85"/>
      <c r="BT521" s="85"/>
      <c r="BU521" s="85"/>
      <c r="BV521" s="85"/>
      <c r="BW521" s="85"/>
    </row>
    <row r="522" spans="1:75" x14ac:dyDescent="0.25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5"/>
      <c r="AD522" s="85"/>
      <c r="AE522" s="85"/>
      <c r="AF522" s="85"/>
      <c r="AG522" s="85"/>
      <c r="AH522" s="85"/>
      <c r="AI522" s="85"/>
      <c r="AJ522" s="85"/>
      <c r="AK522" s="85"/>
      <c r="AL522" s="85"/>
      <c r="AM522" s="85"/>
      <c r="AN522" s="85"/>
      <c r="AO522" s="85"/>
      <c r="AP522" s="85"/>
      <c r="AQ522" s="85"/>
      <c r="AR522" s="85"/>
      <c r="AS522" s="85"/>
      <c r="AT522" s="85"/>
      <c r="AU522" s="85"/>
      <c r="AV522" s="85"/>
      <c r="AW522" s="85"/>
      <c r="AX522" s="85"/>
      <c r="AY522" s="85"/>
      <c r="AZ522" s="85"/>
      <c r="BA522" s="85"/>
      <c r="BB522" s="85"/>
      <c r="BC522" s="85"/>
      <c r="BD522" s="85"/>
      <c r="BE522" s="85"/>
      <c r="BF522" s="85"/>
      <c r="BG522" s="85"/>
      <c r="BH522" s="85"/>
      <c r="BI522" s="85"/>
      <c r="BJ522" s="85"/>
      <c r="BK522" s="85"/>
      <c r="BL522" s="85"/>
      <c r="BM522" s="85"/>
      <c r="BN522" s="85"/>
      <c r="BO522" s="85"/>
      <c r="BP522" s="85"/>
      <c r="BQ522" s="85"/>
      <c r="BR522" s="85"/>
      <c r="BS522" s="85"/>
      <c r="BT522" s="85"/>
      <c r="BU522" s="85"/>
      <c r="BV522" s="85"/>
      <c r="BW522" s="85"/>
    </row>
    <row r="523" spans="1:75" x14ac:dyDescent="0.25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5"/>
      <c r="AD523" s="85"/>
      <c r="AE523" s="85"/>
      <c r="AF523" s="85"/>
      <c r="AG523" s="85"/>
      <c r="AH523" s="85"/>
      <c r="AI523" s="85"/>
      <c r="AJ523" s="85"/>
      <c r="AK523" s="85"/>
      <c r="AL523" s="85"/>
      <c r="AM523" s="85"/>
      <c r="AN523" s="85"/>
      <c r="AO523" s="85"/>
      <c r="AP523" s="85"/>
      <c r="AQ523" s="85"/>
      <c r="AR523" s="85"/>
      <c r="AS523" s="85"/>
      <c r="AT523" s="85"/>
      <c r="AU523" s="85"/>
      <c r="AV523" s="85"/>
      <c r="AW523" s="85"/>
      <c r="AX523" s="85"/>
      <c r="AY523" s="85"/>
      <c r="AZ523" s="85"/>
      <c r="BA523" s="85"/>
      <c r="BB523" s="85"/>
      <c r="BC523" s="85"/>
      <c r="BD523" s="85"/>
      <c r="BE523" s="85"/>
      <c r="BF523" s="85"/>
      <c r="BG523" s="85"/>
      <c r="BH523" s="85"/>
      <c r="BI523" s="85"/>
      <c r="BJ523" s="85"/>
      <c r="BK523" s="85"/>
      <c r="BL523" s="85"/>
      <c r="BM523" s="85"/>
      <c r="BN523" s="85"/>
      <c r="BO523" s="85"/>
      <c r="BP523" s="85"/>
      <c r="BQ523" s="85"/>
      <c r="BR523" s="85"/>
      <c r="BS523" s="85"/>
      <c r="BT523" s="85"/>
      <c r="BU523" s="85"/>
      <c r="BV523" s="85"/>
      <c r="BW523" s="85"/>
    </row>
    <row r="524" spans="1:75" x14ac:dyDescent="0.25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  <c r="AE524" s="85"/>
      <c r="AF524" s="85"/>
      <c r="AG524" s="85"/>
      <c r="AH524" s="85"/>
      <c r="AI524" s="85"/>
      <c r="AJ524" s="85"/>
      <c r="AK524" s="85"/>
      <c r="AL524" s="85"/>
      <c r="AM524" s="85"/>
      <c r="AN524" s="85"/>
      <c r="AO524" s="85"/>
      <c r="AP524" s="85"/>
      <c r="AQ524" s="85"/>
      <c r="AR524" s="85"/>
      <c r="AS524" s="85"/>
      <c r="AT524" s="85"/>
      <c r="AU524" s="85"/>
      <c r="AV524" s="85"/>
      <c r="AW524" s="85"/>
      <c r="AX524" s="85"/>
      <c r="AY524" s="85"/>
      <c r="AZ524" s="85"/>
      <c r="BA524" s="85"/>
      <c r="BB524" s="85"/>
      <c r="BC524" s="85"/>
      <c r="BD524" s="85"/>
      <c r="BE524" s="85"/>
      <c r="BF524" s="85"/>
      <c r="BG524" s="85"/>
      <c r="BH524" s="85"/>
      <c r="BI524" s="85"/>
      <c r="BJ524" s="85"/>
      <c r="BK524" s="85"/>
      <c r="BL524" s="85"/>
      <c r="BM524" s="85"/>
      <c r="BN524" s="85"/>
      <c r="BO524" s="85"/>
      <c r="BP524" s="85"/>
      <c r="BQ524" s="85"/>
      <c r="BR524" s="85"/>
      <c r="BS524" s="85"/>
      <c r="BT524" s="85"/>
      <c r="BU524" s="85"/>
      <c r="BV524" s="85"/>
      <c r="BW524" s="85"/>
    </row>
    <row r="525" spans="1:75" x14ac:dyDescent="0.25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5"/>
      <c r="AD525" s="85"/>
      <c r="AE525" s="85"/>
      <c r="AF525" s="85"/>
      <c r="AG525" s="85"/>
      <c r="AH525" s="85"/>
      <c r="AI525" s="85"/>
      <c r="AJ525" s="85"/>
      <c r="AK525" s="85"/>
      <c r="AL525" s="85"/>
      <c r="AM525" s="85"/>
      <c r="AN525" s="85"/>
      <c r="AO525" s="85"/>
      <c r="AP525" s="85"/>
      <c r="AQ525" s="85"/>
      <c r="AR525" s="85"/>
      <c r="AS525" s="85"/>
      <c r="AT525" s="85"/>
      <c r="AU525" s="85"/>
      <c r="AV525" s="85"/>
      <c r="AW525" s="85"/>
      <c r="AX525" s="85"/>
      <c r="AY525" s="85"/>
      <c r="AZ525" s="85"/>
      <c r="BA525" s="85"/>
      <c r="BB525" s="85"/>
      <c r="BC525" s="85"/>
      <c r="BD525" s="85"/>
      <c r="BE525" s="85"/>
      <c r="BF525" s="85"/>
      <c r="BG525" s="85"/>
      <c r="BH525" s="85"/>
      <c r="BI525" s="85"/>
      <c r="BJ525" s="85"/>
      <c r="BK525" s="85"/>
      <c r="BL525" s="85"/>
      <c r="BM525" s="85"/>
      <c r="BN525" s="85"/>
      <c r="BO525" s="85"/>
      <c r="BP525" s="85"/>
      <c r="BQ525" s="85"/>
      <c r="BR525" s="85"/>
      <c r="BS525" s="85"/>
      <c r="BT525" s="85"/>
      <c r="BU525" s="85"/>
      <c r="BV525" s="85"/>
      <c r="BW525" s="85"/>
    </row>
    <row r="526" spans="1:75" x14ac:dyDescent="0.25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5"/>
      <c r="AD526" s="85"/>
      <c r="AE526" s="85"/>
      <c r="AF526" s="85"/>
      <c r="AG526" s="85"/>
      <c r="AH526" s="85"/>
      <c r="AI526" s="85"/>
      <c r="AJ526" s="85"/>
      <c r="AK526" s="85"/>
      <c r="AL526" s="85"/>
      <c r="AM526" s="85"/>
      <c r="AN526" s="85"/>
      <c r="AO526" s="85"/>
      <c r="AP526" s="85"/>
      <c r="AQ526" s="85"/>
      <c r="AR526" s="85"/>
      <c r="AS526" s="85"/>
      <c r="AT526" s="85"/>
      <c r="AU526" s="85"/>
      <c r="AV526" s="85"/>
      <c r="AW526" s="85"/>
      <c r="AX526" s="85"/>
      <c r="AY526" s="85"/>
      <c r="AZ526" s="85"/>
      <c r="BA526" s="85"/>
      <c r="BB526" s="85"/>
      <c r="BC526" s="85"/>
      <c r="BD526" s="85"/>
      <c r="BE526" s="85"/>
      <c r="BF526" s="85"/>
      <c r="BG526" s="85"/>
      <c r="BH526" s="85"/>
      <c r="BI526" s="85"/>
      <c r="BJ526" s="85"/>
      <c r="BK526" s="85"/>
      <c r="BL526" s="85"/>
      <c r="BM526" s="85"/>
      <c r="BN526" s="85"/>
      <c r="BO526" s="85"/>
      <c r="BP526" s="85"/>
      <c r="BQ526" s="85"/>
      <c r="BR526" s="85"/>
      <c r="BS526" s="85"/>
      <c r="BT526" s="85"/>
      <c r="BU526" s="85"/>
      <c r="BV526" s="85"/>
      <c r="BW526" s="85"/>
    </row>
    <row r="527" spans="1:75" x14ac:dyDescent="0.25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5"/>
      <c r="AD527" s="85"/>
      <c r="AE527" s="85"/>
      <c r="AF527" s="85"/>
      <c r="AG527" s="85"/>
      <c r="AH527" s="85"/>
      <c r="AI527" s="85"/>
      <c r="AJ527" s="85"/>
      <c r="AK527" s="85"/>
      <c r="AL527" s="85"/>
      <c r="AM527" s="85"/>
      <c r="AN527" s="85"/>
      <c r="AO527" s="85"/>
      <c r="AP527" s="85"/>
      <c r="AQ527" s="85"/>
      <c r="AR527" s="85"/>
      <c r="AS527" s="85"/>
      <c r="AT527" s="85"/>
      <c r="AU527" s="85"/>
      <c r="AV527" s="85"/>
      <c r="AW527" s="85"/>
      <c r="AX527" s="85"/>
      <c r="AY527" s="85"/>
      <c r="AZ527" s="85"/>
      <c r="BA527" s="85"/>
      <c r="BB527" s="85"/>
      <c r="BC527" s="85"/>
      <c r="BD527" s="85"/>
      <c r="BE527" s="85"/>
      <c r="BF527" s="85"/>
      <c r="BG527" s="85"/>
      <c r="BH527" s="85"/>
      <c r="BI527" s="85"/>
      <c r="BJ527" s="85"/>
      <c r="BK527" s="85"/>
      <c r="BL527" s="85"/>
      <c r="BM527" s="85"/>
      <c r="BN527" s="85"/>
      <c r="BO527" s="85"/>
      <c r="BP527" s="85"/>
      <c r="BQ527" s="85"/>
      <c r="BR527" s="85"/>
      <c r="BS527" s="85"/>
      <c r="BT527" s="85"/>
      <c r="BU527" s="85"/>
      <c r="BV527" s="85"/>
      <c r="BW527" s="85"/>
    </row>
    <row r="528" spans="1:75" x14ac:dyDescent="0.25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5"/>
      <c r="AD528" s="85"/>
      <c r="AE528" s="85"/>
      <c r="AF528" s="85"/>
      <c r="AG528" s="85"/>
      <c r="AH528" s="85"/>
      <c r="AI528" s="85"/>
      <c r="AJ528" s="85"/>
      <c r="AK528" s="85"/>
      <c r="AL528" s="85"/>
      <c r="AM528" s="85"/>
      <c r="AN528" s="85"/>
      <c r="AO528" s="85"/>
      <c r="AP528" s="85"/>
      <c r="AQ528" s="85"/>
      <c r="AR528" s="85"/>
      <c r="AS528" s="85"/>
      <c r="AT528" s="85"/>
      <c r="AU528" s="85"/>
      <c r="AV528" s="85"/>
      <c r="AW528" s="85"/>
      <c r="AX528" s="85"/>
      <c r="AY528" s="85"/>
      <c r="AZ528" s="85"/>
      <c r="BA528" s="85"/>
      <c r="BB528" s="85"/>
      <c r="BC528" s="85"/>
      <c r="BD528" s="85"/>
      <c r="BE528" s="85"/>
      <c r="BF528" s="85"/>
      <c r="BG528" s="85"/>
      <c r="BH528" s="85"/>
      <c r="BI528" s="85"/>
      <c r="BJ528" s="85"/>
      <c r="BK528" s="85"/>
      <c r="BL528" s="85"/>
      <c r="BM528" s="85"/>
      <c r="BN528" s="85"/>
      <c r="BO528" s="85"/>
      <c r="BP528" s="85"/>
      <c r="BQ528" s="85"/>
      <c r="BR528" s="85"/>
      <c r="BS528" s="85"/>
      <c r="BT528" s="85"/>
      <c r="BU528" s="85"/>
      <c r="BV528" s="85"/>
      <c r="BW528" s="85"/>
    </row>
    <row r="529" spans="1:75" x14ac:dyDescent="0.25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5"/>
      <c r="AD529" s="85"/>
      <c r="AE529" s="85"/>
      <c r="AF529" s="85"/>
      <c r="AG529" s="85"/>
      <c r="AH529" s="85"/>
      <c r="AI529" s="85"/>
      <c r="AJ529" s="85"/>
      <c r="AK529" s="85"/>
      <c r="AL529" s="85"/>
      <c r="AM529" s="85"/>
      <c r="AN529" s="85"/>
      <c r="AO529" s="85"/>
      <c r="AP529" s="85"/>
      <c r="AQ529" s="85"/>
      <c r="AR529" s="85"/>
      <c r="AS529" s="85"/>
      <c r="AT529" s="85"/>
      <c r="AU529" s="85"/>
      <c r="AV529" s="85"/>
      <c r="AW529" s="85"/>
      <c r="AX529" s="85"/>
      <c r="AY529" s="85"/>
      <c r="AZ529" s="85"/>
      <c r="BA529" s="85"/>
      <c r="BB529" s="85"/>
      <c r="BC529" s="85"/>
      <c r="BD529" s="85"/>
      <c r="BE529" s="85"/>
      <c r="BF529" s="85"/>
      <c r="BG529" s="85"/>
      <c r="BH529" s="85"/>
      <c r="BI529" s="85"/>
      <c r="BJ529" s="85"/>
      <c r="BK529" s="85"/>
      <c r="BL529" s="85"/>
      <c r="BM529" s="85"/>
      <c r="BN529" s="85"/>
      <c r="BO529" s="85"/>
      <c r="BP529" s="85"/>
      <c r="BQ529" s="85"/>
      <c r="BR529" s="85"/>
      <c r="BS529" s="85"/>
      <c r="BT529" s="85"/>
      <c r="BU529" s="85"/>
      <c r="BV529" s="85"/>
      <c r="BW529" s="85"/>
    </row>
    <row r="530" spans="1:75" x14ac:dyDescent="0.25"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5"/>
      <c r="AD530" s="85"/>
      <c r="AE530" s="85"/>
      <c r="AF530" s="85"/>
      <c r="AG530" s="85"/>
      <c r="AH530" s="85"/>
      <c r="AI530" s="85"/>
      <c r="AJ530" s="85"/>
      <c r="AK530" s="85"/>
      <c r="AL530" s="85"/>
      <c r="AM530" s="85"/>
      <c r="AN530" s="85"/>
      <c r="AO530" s="85"/>
      <c r="AP530" s="85"/>
      <c r="AQ530" s="85"/>
      <c r="AR530" s="85"/>
      <c r="AS530" s="85"/>
      <c r="AT530" s="85"/>
      <c r="AU530" s="85"/>
      <c r="AV530" s="85"/>
      <c r="AW530" s="85"/>
      <c r="AX530" s="85"/>
      <c r="AY530" s="85"/>
      <c r="AZ530" s="85"/>
      <c r="BA530" s="85"/>
      <c r="BB530" s="85"/>
      <c r="BC530" s="85"/>
      <c r="BD530" s="85"/>
      <c r="BE530" s="85"/>
      <c r="BF530" s="85"/>
      <c r="BG530" s="85"/>
      <c r="BH530" s="85"/>
      <c r="BI530" s="85"/>
      <c r="BJ530" s="85"/>
      <c r="BK530" s="85"/>
      <c r="BL530" s="85"/>
      <c r="BM530" s="85"/>
      <c r="BN530" s="85"/>
      <c r="BO530" s="85"/>
      <c r="BP530" s="85"/>
      <c r="BQ530" s="85"/>
      <c r="BR530" s="85"/>
      <c r="BS530" s="85"/>
      <c r="BT530" s="85"/>
      <c r="BU530" s="85"/>
      <c r="BV530" s="85"/>
      <c r="BW530" s="85"/>
    </row>
    <row r="531" spans="1:75" x14ac:dyDescent="0.25"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5"/>
      <c r="AD531" s="85"/>
      <c r="AE531" s="85"/>
      <c r="AF531" s="85"/>
      <c r="AG531" s="85"/>
      <c r="AH531" s="85"/>
      <c r="AI531" s="85"/>
      <c r="AJ531" s="85"/>
      <c r="AK531" s="85"/>
      <c r="AL531" s="85"/>
      <c r="AM531" s="85"/>
      <c r="AN531" s="85"/>
      <c r="AO531" s="85"/>
      <c r="AP531" s="85"/>
      <c r="AQ531" s="85"/>
      <c r="AR531" s="85"/>
      <c r="AS531" s="85"/>
      <c r="AT531" s="85"/>
      <c r="AU531" s="85"/>
      <c r="AV531" s="85"/>
      <c r="AW531" s="85"/>
      <c r="AX531" s="85"/>
      <c r="AY531" s="85"/>
      <c r="AZ531" s="85"/>
      <c r="BA531" s="85"/>
      <c r="BB531" s="85"/>
      <c r="BC531" s="85"/>
      <c r="BD531" s="85"/>
      <c r="BE531" s="85"/>
      <c r="BF531" s="85"/>
      <c r="BG531" s="85"/>
      <c r="BH531" s="85"/>
      <c r="BI531" s="85"/>
      <c r="BJ531" s="85"/>
      <c r="BK531" s="85"/>
      <c r="BL531" s="85"/>
      <c r="BM531" s="85"/>
      <c r="BN531" s="85"/>
      <c r="BO531" s="85"/>
      <c r="BP531" s="85"/>
      <c r="BQ531" s="85"/>
      <c r="BR531" s="85"/>
      <c r="BS531" s="85"/>
      <c r="BT531" s="85"/>
      <c r="BU531" s="85"/>
      <c r="BV531" s="85"/>
      <c r="BW531" s="85"/>
    </row>
    <row r="532" spans="1:75" x14ac:dyDescent="0.25"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85"/>
      <c r="AD532" s="85"/>
      <c r="AE532" s="85"/>
      <c r="AF532" s="85"/>
      <c r="AG532" s="85"/>
      <c r="AH532" s="85"/>
      <c r="AI532" s="85"/>
      <c r="AJ532" s="85"/>
      <c r="AK532" s="85"/>
      <c r="AL532" s="85"/>
      <c r="AM532" s="85"/>
      <c r="AN532" s="85"/>
      <c r="AO532" s="85"/>
      <c r="AP532" s="85"/>
      <c r="AQ532" s="85"/>
      <c r="AR532" s="85"/>
      <c r="AS532" s="85"/>
      <c r="AT532" s="85"/>
      <c r="AU532" s="85"/>
      <c r="AV532" s="85"/>
      <c r="AW532" s="85"/>
      <c r="AX532" s="85"/>
      <c r="AY532" s="85"/>
      <c r="AZ532" s="85"/>
      <c r="BA532" s="85"/>
      <c r="BB532" s="85"/>
      <c r="BC532" s="85"/>
      <c r="BD532" s="85"/>
      <c r="BE532" s="85"/>
      <c r="BF532" s="85"/>
      <c r="BG532" s="85"/>
      <c r="BH532" s="85"/>
      <c r="BI532" s="85"/>
      <c r="BJ532" s="85"/>
      <c r="BK532" s="85"/>
      <c r="BL532" s="85"/>
      <c r="BM532" s="85"/>
      <c r="BN532" s="85"/>
      <c r="BO532" s="85"/>
      <c r="BP532" s="85"/>
      <c r="BQ532" s="85"/>
      <c r="BR532" s="85"/>
      <c r="BS532" s="85"/>
      <c r="BT532" s="85"/>
      <c r="BU532" s="85"/>
      <c r="BV532" s="85"/>
      <c r="BW532" s="85"/>
    </row>
    <row r="533" spans="1:75" x14ac:dyDescent="0.25"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  <c r="AC533" s="85"/>
      <c r="AD533" s="85"/>
      <c r="AE533" s="85"/>
      <c r="AF533" s="85"/>
      <c r="AG533" s="85"/>
      <c r="AH533" s="85"/>
      <c r="AI533" s="85"/>
      <c r="AJ533" s="85"/>
      <c r="AK533" s="85"/>
      <c r="AL533" s="85"/>
      <c r="AM533" s="85"/>
      <c r="AN533" s="85"/>
      <c r="AO533" s="85"/>
      <c r="AP533" s="85"/>
      <c r="AQ533" s="85"/>
      <c r="AR533" s="85"/>
      <c r="AS533" s="85"/>
      <c r="AT533" s="85"/>
      <c r="AU533" s="85"/>
      <c r="AV533" s="85"/>
      <c r="AW533" s="85"/>
      <c r="AX533" s="85"/>
      <c r="AY533" s="85"/>
      <c r="AZ533" s="85"/>
      <c r="BA533" s="85"/>
      <c r="BB533" s="85"/>
      <c r="BC533" s="85"/>
      <c r="BD533" s="85"/>
      <c r="BE533" s="85"/>
      <c r="BF533" s="85"/>
      <c r="BG533" s="85"/>
      <c r="BH533" s="85"/>
      <c r="BI533" s="85"/>
      <c r="BJ533" s="85"/>
      <c r="BK533" s="85"/>
      <c r="BL533" s="85"/>
      <c r="BM533" s="85"/>
      <c r="BN533" s="85"/>
      <c r="BO533" s="85"/>
      <c r="BP533" s="85"/>
      <c r="BQ533" s="85"/>
      <c r="BR533" s="85"/>
      <c r="BS533" s="85"/>
      <c r="BT533" s="85"/>
      <c r="BU533" s="85"/>
      <c r="BV533" s="85"/>
      <c r="BW533" s="85"/>
    </row>
    <row r="534" spans="1:75" x14ac:dyDescent="0.25"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  <c r="AE534" s="85"/>
      <c r="AF534" s="85"/>
      <c r="AG534" s="85"/>
      <c r="AH534" s="85"/>
      <c r="AI534" s="85"/>
      <c r="AJ534" s="85"/>
      <c r="AK534" s="85"/>
      <c r="AL534" s="85"/>
      <c r="AM534" s="85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5"/>
      <c r="BA534" s="85"/>
      <c r="BB534" s="85"/>
      <c r="BC534" s="85"/>
      <c r="BD534" s="85"/>
      <c r="BE534" s="85"/>
      <c r="BF534" s="85"/>
      <c r="BG534" s="85"/>
      <c r="BH534" s="85"/>
      <c r="BI534" s="85"/>
      <c r="BJ534" s="85"/>
      <c r="BK534" s="85"/>
      <c r="BL534" s="85"/>
      <c r="BM534" s="85"/>
      <c r="BN534" s="85"/>
      <c r="BO534" s="85"/>
      <c r="BP534" s="85"/>
      <c r="BQ534" s="85"/>
      <c r="BR534" s="85"/>
      <c r="BS534" s="85"/>
      <c r="BT534" s="85"/>
      <c r="BU534" s="85"/>
      <c r="BV534" s="85"/>
      <c r="BW534" s="85"/>
    </row>
    <row r="535" spans="1:75" x14ac:dyDescent="0.25"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85"/>
      <c r="AD535" s="85"/>
      <c r="AE535" s="85"/>
      <c r="AF535" s="85"/>
      <c r="AG535" s="85"/>
      <c r="AH535" s="85"/>
      <c r="AI535" s="85"/>
      <c r="AJ535" s="85"/>
      <c r="AK535" s="85"/>
      <c r="AL535" s="85"/>
      <c r="AM535" s="85"/>
      <c r="AN535" s="85"/>
      <c r="AO535" s="85"/>
      <c r="AP535" s="85"/>
      <c r="AQ535" s="85"/>
      <c r="AR535" s="85"/>
      <c r="AS535" s="85"/>
      <c r="AT535" s="85"/>
      <c r="AU535" s="85"/>
      <c r="AV535" s="85"/>
      <c r="AW535" s="85"/>
      <c r="AX535" s="85"/>
      <c r="AY535" s="85"/>
      <c r="AZ535" s="85"/>
      <c r="BA535" s="85"/>
      <c r="BB535" s="85"/>
      <c r="BC535" s="85"/>
      <c r="BD535" s="85"/>
      <c r="BE535" s="85"/>
      <c r="BF535" s="85"/>
      <c r="BG535" s="85"/>
      <c r="BH535" s="85"/>
      <c r="BI535" s="85"/>
      <c r="BJ535" s="85"/>
      <c r="BK535" s="85"/>
      <c r="BL535" s="85"/>
      <c r="BM535" s="85"/>
      <c r="BN535" s="85"/>
      <c r="BO535" s="85"/>
      <c r="BP535" s="85"/>
      <c r="BQ535" s="85"/>
      <c r="BR535" s="85"/>
      <c r="BS535" s="85"/>
      <c r="BT535" s="85"/>
      <c r="BU535" s="85"/>
      <c r="BV535" s="85"/>
      <c r="BW535" s="85"/>
    </row>
    <row r="536" spans="1:75" x14ac:dyDescent="0.25"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  <c r="AC536" s="85"/>
      <c r="AD536" s="85"/>
      <c r="AE536" s="85"/>
      <c r="AF536" s="85"/>
      <c r="AG536" s="85"/>
      <c r="AH536" s="85"/>
      <c r="AI536" s="85"/>
      <c r="AJ536" s="85"/>
      <c r="AK536" s="85"/>
      <c r="AL536" s="85"/>
      <c r="AM536" s="85"/>
      <c r="AN536" s="85"/>
      <c r="AO536" s="85"/>
      <c r="AP536" s="85"/>
      <c r="AQ536" s="85"/>
      <c r="AR536" s="85"/>
      <c r="AS536" s="85"/>
      <c r="AT536" s="85"/>
      <c r="AU536" s="85"/>
      <c r="AV536" s="85"/>
      <c r="AW536" s="85"/>
      <c r="AX536" s="85"/>
      <c r="AY536" s="85"/>
      <c r="AZ536" s="85"/>
      <c r="BA536" s="85"/>
      <c r="BB536" s="85"/>
      <c r="BC536" s="85"/>
      <c r="BD536" s="85"/>
      <c r="BE536" s="85"/>
      <c r="BF536" s="85"/>
      <c r="BG536" s="85"/>
      <c r="BH536" s="85"/>
      <c r="BI536" s="85"/>
      <c r="BJ536" s="85"/>
      <c r="BK536" s="85"/>
      <c r="BL536" s="85"/>
      <c r="BM536" s="85"/>
      <c r="BN536" s="85"/>
      <c r="BO536" s="85"/>
      <c r="BP536" s="85"/>
      <c r="BQ536" s="85"/>
      <c r="BR536" s="85"/>
      <c r="BS536" s="85"/>
      <c r="BT536" s="85"/>
      <c r="BU536" s="85"/>
      <c r="BV536" s="85"/>
      <c r="BW536" s="85"/>
    </row>
    <row r="537" spans="1:75" x14ac:dyDescent="0.25"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  <c r="AE537" s="85"/>
      <c r="AF537" s="85"/>
      <c r="AG537" s="85"/>
      <c r="AH537" s="85"/>
      <c r="AI537" s="85"/>
      <c r="AJ537" s="85"/>
      <c r="AK537" s="85"/>
      <c r="AL537" s="85"/>
      <c r="AM537" s="85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85"/>
      <c r="BB537" s="85"/>
      <c r="BC537" s="85"/>
      <c r="BD537" s="85"/>
      <c r="BE537" s="85"/>
      <c r="BF537" s="85"/>
      <c r="BG537" s="85"/>
      <c r="BH537" s="85"/>
      <c r="BI537" s="85"/>
      <c r="BJ537" s="85"/>
      <c r="BK537" s="85"/>
      <c r="BL537" s="85"/>
      <c r="BM537" s="85"/>
      <c r="BN537" s="85"/>
      <c r="BO537" s="85"/>
      <c r="BP537" s="85"/>
      <c r="BQ537" s="85"/>
      <c r="BR537" s="85"/>
      <c r="BS537" s="85"/>
      <c r="BT537" s="85"/>
      <c r="BU537" s="85"/>
      <c r="BV537" s="85"/>
      <c r="BW537" s="85"/>
    </row>
    <row r="538" spans="1:75" x14ac:dyDescent="0.25"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  <c r="AE538" s="85"/>
      <c r="AF538" s="85"/>
      <c r="AG538" s="85"/>
      <c r="AH538" s="85"/>
      <c r="AI538" s="85"/>
      <c r="AJ538" s="85"/>
      <c r="AK538" s="85"/>
      <c r="AL538" s="85"/>
      <c r="AM538" s="85"/>
      <c r="AN538" s="85"/>
      <c r="AO538" s="85"/>
      <c r="AP538" s="85"/>
      <c r="AQ538" s="85"/>
      <c r="AR538" s="85"/>
      <c r="AS538" s="85"/>
      <c r="AT538" s="85"/>
      <c r="AU538" s="85"/>
      <c r="AV538" s="85"/>
      <c r="AW538" s="85"/>
      <c r="AX538" s="85"/>
      <c r="AY538" s="85"/>
      <c r="AZ538" s="85"/>
      <c r="BA538" s="85"/>
      <c r="BB538" s="85"/>
      <c r="BC538" s="85"/>
      <c r="BD538" s="85"/>
      <c r="BE538" s="85"/>
      <c r="BF538" s="85"/>
      <c r="BG538" s="85"/>
      <c r="BH538" s="85"/>
      <c r="BI538" s="85"/>
      <c r="BJ538" s="85"/>
      <c r="BK538" s="85"/>
      <c r="BL538" s="85"/>
      <c r="BM538" s="85"/>
      <c r="BN538" s="85"/>
      <c r="BO538" s="85"/>
      <c r="BP538" s="85"/>
      <c r="BQ538" s="85"/>
      <c r="BR538" s="85"/>
      <c r="BS538" s="85"/>
      <c r="BT538" s="85"/>
      <c r="BU538" s="85"/>
      <c r="BV538" s="85"/>
      <c r="BW538" s="85"/>
    </row>
    <row r="539" spans="1:75" x14ac:dyDescent="0.25"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  <c r="AE539" s="85"/>
      <c r="AF539" s="85"/>
      <c r="AG539" s="85"/>
      <c r="AH539" s="85"/>
      <c r="AI539" s="85"/>
      <c r="AJ539" s="85"/>
      <c r="AK539" s="85"/>
      <c r="AL539" s="85"/>
      <c r="AM539" s="85"/>
      <c r="AN539" s="85"/>
      <c r="AO539" s="85"/>
      <c r="AP539" s="85"/>
      <c r="AQ539" s="85"/>
      <c r="AR539" s="85"/>
      <c r="AS539" s="85"/>
      <c r="AT539" s="85"/>
      <c r="AU539" s="85"/>
      <c r="AV539" s="85"/>
      <c r="AW539" s="85"/>
      <c r="AX539" s="85"/>
      <c r="AY539" s="85"/>
      <c r="AZ539" s="85"/>
      <c r="BA539" s="85"/>
      <c r="BB539" s="85"/>
      <c r="BC539" s="85"/>
      <c r="BD539" s="85"/>
      <c r="BE539" s="85"/>
      <c r="BF539" s="85"/>
      <c r="BG539" s="85"/>
      <c r="BH539" s="85"/>
      <c r="BI539" s="85"/>
      <c r="BJ539" s="85"/>
      <c r="BK539" s="85"/>
      <c r="BL539" s="85"/>
      <c r="BM539" s="85"/>
      <c r="BN539" s="85"/>
      <c r="BO539" s="85"/>
      <c r="BP539" s="85"/>
      <c r="BQ539" s="85"/>
      <c r="BR539" s="85"/>
      <c r="BS539" s="85"/>
      <c r="BT539" s="85"/>
      <c r="BU539" s="85"/>
      <c r="BV539" s="85"/>
      <c r="BW539" s="85"/>
    </row>
  </sheetData>
  <mergeCells count="7">
    <mergeCell ref="B11:C11"/>
    <mergeCell ref="E11:F11"/>
    <mergeCell ref="B44:E44"/>
    <mergeCell ref="A1:F1"/>
    <mergeCell ref="A5:I5"/>
    <mergeCell ref="A6:I6"/>
    <mergeCell ref="A7:I7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4"/>
  <sheetViews>
    <sheetView topLeftCell="A2" workbookViewId="0">
      <selection activeCell="E13" sqref="E13:F13"/>
    </sheetView>
  </sheetViews>
  <sheetFormatPr defaultColWidth="9" defaultRowHeight="15" x14ac:dyDescent="0.25"/>
  <cols>
    <col min="1" max="1" width="44.7109375" style="1" customWidth="1"/>
    <col min="2" max="2" width="11.5703125" style="1" customWidth="1"/>
    <col min="3" max="3" width="6.42578125" style="1" customWidth="1"/>
    <col min="4" max="4" width="5.7109375" style="1" customWidth="1"/>
    <col min="5" max="5" width="5.85546875" style="1" customWidth="1"/>
    <col min="6" max="6" width="5.5703125" style="1" customWidth="1"/>
    <col min="7" max="7" width="2.85546875" style="1" customWidth="1"/>
    <col min="8" max="8" width="5.7109375" style="1" hidden="1" customWidth="1"/>
    <col min="9" max="9" width="7.42578125" style="1" hidden="1" customWidth="1"/>
    <col min="10" max="10" width="5.42578125" style="1" hidden="1" customWidth="1"/>
    <col min="11" max="16384" width="9" style="1"/>
  </cols>
  <sheetData>
    <row r="1" spans="1:44" ht="18" x14ac:dyDescent="0.25">
      <c r="A1" s="178" t="s">
        <v>17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44" ht="15.75" customHeight="1" x14ac:dyDescent="0.25">
      <c r="A2" s="181" t="s">
        <v>116</v>
      </c>
      <c r="B2" s="181"/>
      <c r="C2" s="181"/>
      <c r="D2" s="181"/>
      <c r="E2" s="181"/>
      <c r="F2" s="181"/>
      <c r="G2" s="181"/>
      <c r="H2" s="181"/>
      <c r="I2" s="181"/>
      <c r="J2" s="18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customHeight="1" x14ac:dyDescent="0.25">
      <c r="A3" s="181" t="s">
        <v>117</v>
      </c>
      <c r="B3" s="181"/>
      <c r="C3" s="181"/>
      <c r="D3" s="181"/>
      <c r="E3" s="181"/>
      <c r="F3" s="181"/>
      <c r="G3" s="181"/>
      <c r="H3" s="181"/>
      <c r="I3" s="181"/>
      <c r="J3" s="18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.75" customHeight="1" x14ac:dyDescent="0.25">
      <c r="A6" s="183"/>
      <c r="B6" s="185" t="s">
        <v>21</v>
      </c>
      <c r="C6" s="185" t="s">
        <v>66</v>
      </c>
      <c r="D6" s="185"/>
      <c r="E6" s="185" t="s">
        <v>67</v>
      </c>
      <c r="F6" s="185"/>
      <c r="G6" s="159"/>
      <c r="H6" s="159"/>
      <c r="I6" s="159"/>
      <c r="J6" s="15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183"/>
      <c r="B7" s="185"/>
      <c r="C7" s="185"/>
      <c r="D7" s="185"/>
      <c r="E7" s="185"/>
      <c r="F7" s="185"/>
      <c r="G7" s="159"/>
      <c r="H7" s="159"/>
      <c r="I7" s="159"/>
      <c r="J7" s="15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x14ac:dyDescent="0.25">
      <c r="A8" s="183"/>
      <c r="B8" s="185"/>
      <c r="C8" s="185"/>
      <c r="D8" s="185"/>
      <c r="E8" s="185"/>
      <c r="F8" s="185"/>
      <c r="G8" s="159"/>
      <c r="H8" s="159"/>
      <c r="I8" s="159"/>
      <c r="J8" s="15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33.75" customHeight="1" x14ac:dyDescent="0.25">
      <c r="A9" s="110" t="s">
        <v>68</v>
      </c>
      <c r="B9" s="5">
        <v>0</v>
      </c>
      <c r="C9" s="183">
        <v>0</v>
      </c>
      <c r="D9" s="183"/>
      <c r="E9" s="183">
        <v>0</v>
      </c>
      <c r="F9" s="183"/>
      <c r="G9" s="159"/>
      <c r="H9" s="159"/>
      <c r="I9" s="159"/>
      <c r="J9" s="15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33.75" customHeight="1" x14ac:dyDescent="0.25">
      <c r="A10" s="110" t="s">
        <v>69</v>
      </c>
      <c r="B10" s="5">
        <v>4250</v>
      </c>
      <c r="C10" s="184"/>
      <c r="D10" s="183"/>
      <c r="E10" s="184"/>
      <c r="F10" s="183"/>
      <c r="G10" s="159"/>
      <c r="H10" s="159"/>
      <c r="I10" s="159"/>
      <c r="J10" s="15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33.75" customHeight="1" x14ac:dyDescent="0.25">
      <c r="A11" s="110" t="s">
        <v>70</v>
      </c>
      <c r="B11" s="5">
        <v>25000</v>
      </c>
      <c r="C11" s="183"/>
      <c r="D11" s="183"/>
      <c r="E11" s="184"/>
      <c r="F11" s="183"/>
      <c r="G11" s="159"/>
      <c r="H11" s="159"/>
      <c r="I11" s="159"/>
      <c r="J11" s="15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33.75" customHeight="1" x14ac:dyDescent="0.25">
      <c r="A12" s="110" t="s">
        <v>115</v>
      </c>
      <c r="B12" s="5"/>
      <c r="C12" s="179">
        <v>-1000</v>
      </c>
      <c r="D12" s="180"/>
      <c r="E12" s="179"/>
      <c r="F12" s="180"/>
      <c r="G12" s="159"/>
      <c r="H12" s="159"/>
      <c r="I12" s="159"/>
      <c r="J12" s="15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33.75" customHeight="1" x14ac:dyDescent="0.25">
      <c r="A13" s="110" t="s">
        <v>71</v>
      </c>
      <c r="B13" s="41">
        <v>29250</v>
      </c>
      <c r="C13" s="184">
        <v>-1000</v>
      </c>
      <c r="D13" s="183"/>
      <c r="E13" s="184">
        <v>28250</v>
      </c>
      <c r="F13" s="183"/>
      <c r="G13" s="159"/>
      <c r="H13" s="159"/>
      <c r="I13" s="159"/>
      <c r="J13" s="15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33.75" customHeight="1" x14ac:dyDescent="0.25">
      <c r="A14" s="32"/>
      <c r="B14" s="8"/>
      <c r="C14" s="159"/>
      <c r="D14" s="159"/>
      <c r="E14" s="159"/>
      <c r="F14" s="159"/>
      <c r="G14" s="159"/>
      <c r="H14" s="159"/>
      <c r="I14" s="159"/>
      <c r="J14" s="159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33.75" customHeight="1" x14ac:dyDescent="0.25">
      <c r="A15" s="32"/>
      <c r="B15" s="8"/>
      <c r="C15" s="159"/>
      <c r="D15" s="159"/>
      <c r="E15" s="159"/>
      <c r="F15" s="159"/>
      <c r="G15" s="159"/>
      <c r="H15" s="159"/>
      <c r="I15" s="159"/>
      <c r="J15" s="159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33.75" customHeight="1" x14ac:dyDescent="0.25">
      <c r="A16" s="32"/>
      <c r="B16" s="8"/>
      <c r="C16" s="159"/>
      <c r="D16" s="159"/>
      <c r="E16" s="159"/>
      <c r="F16" s="159"/>
      <c r="G16" s="159"/>
      <c r="H16" s="159"/>
      <c r="I16" s="159"/>
      <c r="J16" s="159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33.75" customHeight="1" x14ac:dyDescent="0.25">
      <c r="A17" s="32"/>
      <c r="B17" s="8"/>
      <c r="C17" s="159"/>
      <c r="D17" s="159"/>
      <c r="E17" s="159"/>
      <c r="F17" s="159"/>
      <c r="G17" s="159"/>
      <c r="H17" s="159"/>
      <c r="I17" s="159"/>
      <c r="J17" s="159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30.75" customHeight="1" x14ac:dyDescent="0.25">
      <c r="A18" s="32"/>
      <c r="B18" s="8"/>
      <c r="C18" s="159"/>
      <c r="D18" s="159"/>
      <c r="E18" s="159"/>
      <c r="F18" s="159"/>
      <c r="G18" s="159"/>
      <c r="H18" s="159"/>
      <c r="I18" s="159"/>
      <c r="J18" s="159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30.75" customHeight="1" x14ac:dyDescent="0.25">
      <c r="A19" s="32"/>
      <c r="B19" s="8"/>
      <c r="C19" s="159"/>
      <c r="D19" s="159"/>
      <c r="E19" s="159"/>
      <c r="F19" s="159"/>
      <c r="G19" s="159"/>
      <c r="H19" s="159"/>
      <c r="I19" s="159"/>
      <c r="J19" s="15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30.75" customHeight="1" x14ac:dyDescent="0.25">
      <c r="A20" s="32"/>
      <c r="B20" s="8"/>
      <c r="C20" s="159"/>
      <c r="D20" s="159"/>
      <c r="E20" s="159"/>
      <c r="F20" s="159"/>
      <c r="G20" s="159"/>
      <c r="H20" s="159"/>
      <c r="I20" s="159"/>
      <c r="J20" s="15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30.75" customHeight="1" x14ac:dyDescent="0.25">
      <c r="A21" s="32"/>
      <c r="B21" s="8"/>
      <c r="C21" s="159"/>
      <c r="D21" s="159"/>
      <c r="E21" s="159"/>
      <c r="F21" s="159"/>
      <c r="G21" s="159"/>
      <c r="H21" s="159"/>
      <c r="I21" s="159"/>
      <c r="J21" s="15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30.75" customHeight="1" x14ac:dyDescent="0.25">
      <c r="A22" s="32"/>
      <c r="B22" s="8"/>
      <c r="C22" s="159"/>
      <c r="D22" s="159"/>
      <c r="E22" s="159"/>
      <c r="F22" s="159"/>
      <c r="G22" s="159"/>
      <c r="H22" s="159"/>
      <c r="I22" s="159"/>
      <c r="J22" s="15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30.75" customHeight="1" x14ac:dyDescent="0.25">
      <c r="A23" s="32"/>
      <c r="B23" s="8"/>
      <c r="C23" s="159"/>
      <c r="D23" s="159"/>
      <c r="E23" s="159"/>
      <c r="F23" s="159"/>
      <c r="G23" s="159"/>
      <c r="H23" s="159"/>
      <c r="I23" s="159"/>
      <c r="J23" s="15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30.75" customHeight="1" x14ac:dyDescent="0.25">
      <c r="A24" s="32"/>
      <c r="B24" s="8"/>
      <c r="C24" s="159"/>
      <c r="D24" s="159"/>
      <c r="E24" s="159"/>
      <c r="F24" s="159"/>
      <c r="G24" s="159"/>
      <c r="H24" s="159"/>
      <c r="I24" s="159"/>
      <c r="J24" s="15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30.75" customHeight="1" x14ac:dyDescent="0.25">
      <c r="A25" s="8"/>
      <c r="B25" s="8"/>
      <c r="C25" s="159"/>
      <c r="D25" s="159"/>
      <c r="E25" s="159"/>
      <c r="F25" s="159"/>
      <c r="G25" s="159"/>
      <c r="H25" s="159"/>
      <c r="I25" s="159"/>
      <c r="J25" s="15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30.75" customHeight="1" x14ac:dyDescent="0.25">
      <c r="A26" s="8"/>
      <c r="B26" s="8"/>
      <c r="C26" s="159"/>
      <c r="D26" s="159"/>
      <c r="E26" s="159"/>
      <c r="F26" s="159"/>
      <c r="G26" s="159"/>
      <c r="H26" s="159"/>
      <c r="I26" s="159"/>
      <c r="J26" s="15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30.75" customHeight="1" x14ac:dyDescent="0.25">
      <c r="A27" s="8"/>
      <c r="B27" s="8"/>
      <c r="C27" s="159"/>
      <c r="D27" s="159"/>
      <c r="E27" s="159"/>
      <c r="F27" s="159"/>
      <c r="G27" s="159"/>
      <c r="H27" s="159"/>
      <c r="I27" s="159"/>
      <c r="J27" s="15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30.75" customHeight="1" x14ac:dyDescent="0.25">
      <c r="A28" s="8"/>
      <c r="B28" s="8"/>
      <c r="C28" s="159"/>
      <c r="D28" s="159"/>
      <c r="E28" s="159"/>
      <c r="F28" s="159"/>
      <c r="G28" s="159"/>
      <c r="H28" s="159"/>
      <c r="I28" s="159"/>
      <c r="J28" s="15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8" customHeight="1" x14ac:dyDescent="0.25">
      <c r="A29" s="8"/>
      <c r="B29" s="8"/>
      <c r="C29" s="159"/>
      <c r="D29" s="159"/>
      <c r="E29" s="159"/>
      <c r="F29" s="159"/>
      <c r="G29" s="159"/>
      <c r="H29" s="159"/>
      <c r="I29" s="159"/>
      <c r="J29" s="15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x14ac:dyDescent="0.25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x14ac:dyDescent="0.25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</sheetData>
  <mergeCells count="94">
    <mergeCell ref="C10:D10"/>
    <mergeCell ref="E10:F10"/>
    <mergeCell ref="G10:H10"/>
    <mergeCell ref="A6:A8"/>
    <mergeCell ref="B6:B8"/>
    <mergeCell ref="I6:J8"/>
    <mergeCell ref="E6:F8"/>
    <mergeCell ref="G6:H8"/>
    <mergeCell ref="C6:D8"/>
    <mergeCell ref="I29:J29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I15:J15"/>
    <mergeCell ref="I16:J16"/>
    <mergeCell ref="I27:J2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I28:J28"/>
    <mergeCell ref="I12:J12"/>
    <mergeCell ref="I25:J25"/>
    <mergeCell ref="I26:J26"/>
    <mergeCell ref="I22:J22"/>
    <mergeCell ref="I23:J23"/>
    <mergeCell ref="I24:J24"/>
    <mergeCell ref="I17:J17"/>
    <mergeCell ref="I18:J18"/>
    <mergeCell ref="I19:J19"/>
    <mergeCell ref="I20:J20"/>
    <mergeCell ref="I21:J21"/>
    <mergeCell ref="I13:J13"/>
    <mergeCell ref="I14:J14"/>
    <mergeCell ref="C21:D21"/>
    <mergeCell ref="E21:F21"/>
    <mergeCell ref="G21:H21"/>
    <mergeCell ref="C22:D22"/>
    <mergeCell ref="E22:F22"/>
    <mergeCell ref="G22:H22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3:D23"/>
    <mergeCell ref="E23:F23"/>
    <mergeCell ref="G23:H23"/>
    <mergeCell ref="C28:D28"/>
    <mergeCell ref="E28:F28"/>
    <mergeCell ref="G28:H28"/>
    <mergeCell ref="C24:D24"/>
    <mergeCell ref="E24:F24"/>
    <mergeCell ref="G24:H24"/>
    <mergeCell ref="C25:D25"/>
    <mergeCell ref="E25:F25"/>
    <mergeCell ref="G25:H25"/>
    <mergeCell ref="A1:J1"/>
    <mergeCell ref="C12:D12"/>
    <mergeCell ref="E12:F12"/>
    <mergeCell ref="A2:J2"/>
    <mergeCell ref="A3:J3"/>
    <mergeCell ref="A4:J4"/>
    <mergeCell ref="C11:D11"/>
    <mergeCell ref="E11:F11"/>
    <mergeCell ref="G11:H11"/>
    <mergeCell ref="I9:J9"/>
    <mergeCell ref="I10:J10"/>
    <mergeCell ref="I11:J11"/>
    <mergeCell ref="G12:H12"/>
    <mergeCell ref="C9:D9"/>
    <mergeCell ref="E9:F9"/>
    <mergeCell ref="G9:H9"/>
  </mergeCells>
  <conditionalFormatting sqref="E13:F13">
    <cfRule type="cellIs" dxfId="93" priority="1" operator="equal">
      <formula>28250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26" workbookViewId="0">
      <selection activeCell="B28" sqref="B28"/>
    </sheetView>
  </sheetViews>
  <sheetFormatPr defaultColWidth="9.140625" defaultRowHeight="15" x14ac:dyDescent="0.25"/>
  <cols>
    <col min="1" max="1" width="54.140625" style="111" customWidth="1"/>
    <col min="2" max="3" width="14.7109375" style="111" customWidth="1"/>
    <col min="4" max="16384" width="9.140625" style="111"/>
  </cols>
  <sheetData>
    <row r="1" spans="1:3" x14ac:dyDescent="0.25">
      <c r="A1" s="186" t="s">
        <v>72</v>
      </c>
      <c r="B1" s="186"/>
      <c r="C1" s="186"/>
    </row>
    <row r="2" spans="1:3" x14ac:dyDescent="0.25">
      <c r="A2" s="186" t="s">
        <v>73</v>
      </c>
      <c r="B2" s="186"/>
      <c r="C2" s="186"/>
    </row>
    <row r="3" spans="1:3" s="134" customFormat="1" x14ac:dyDescent="0.25">
      <c r="A3" s="186" t="s">
        <v>119</v>
      </c>
      <c r="B3" s="186"/>
      <c r="C3" s="186"/>
    </row>
    <row r="4" spans="1:3" x14ac:dyDescent="0.25">
      <c r="A4" s="186" t="s">
        <v>118</v>
      </c>
      <c r="B4" s="186"/>
      <c r="C4" s="186"/>
    </row>
    <row r="5" spans="1:3" s="126" customFormat="1" x14ac:dyDescent="0.25"/>
    <row r="6" spans="1:3" s="126" customFormat="1" x14ac:dyDescent="0.25"/>
    <row r="7" spans="1:3" ht="78" customHeight="1" x14ac:dyDescent="0.25">
      <c r="A7" s="135"/>
      <c r="B7" s="136" t="s">
        <v>84</v>
      </c>
      <c r="C7" s="136" t="s">
        <v>85</v>
      </c>
    </row>
    <row r="8" spans="1:3" ht="15.75" customHeight="1" x14ac:dyDescent="0.25">
      <c r="A8" s="116" t="s">
        <v>74</v>
      </c>
      <c r="B8" s="114"/>
      <c r="C8" s="114"/>
    </row>
    <row r="9" spans="1:3" x14ac:dyDescent="0.25">
      <c r="A9" s="116" t="s">
        <v>75</v>
      </c>
      <c r="B9" s="114"/>
      <c r="C9" s="114"/>
    </row>
    <row r="10" spans="1:3" x14ac:dyDescent="0.25">
      <c r="A10" s="113" t="s">
        <v>76</v>
      </c>
      <c r="B10" s="114">
        <v>18000</v>
      </c>
      <c r="C10" s="115"/>
    </row>
    <row r="11" spans="1:3" x14ac:dyDescent="0.25">
      <c r="A11" s="113" t="s">
        <v>120</v>
      </c>
      <c r="B11" s="114">
        <v>26800</v>
      </c>
      <c r="C11" s="115"/>
    </row>
    <row r="12" spans="1:3" x14ac:dyDescent="0.25">
      <c r="A12" s="117" t="s">
        <v>121</v>
      </c>
      <c r="B12" s="114"/>
      <c r="C12" s="114"/>
    </row>
    <row r="13" spans="1:3" x14ac:dyDescent="0.25">
      <c r="A13" s="113" t="s">
        <v>122</v>
      </c>
      <c r="B13" s="114">
        <v>25000</v>
      </c>
      <c r="C13" s="114"/>
    </row>
    <row r="14" spans="1:3" x14ac:dyDescent="0.25">
      <c r="A14" s="113" t="s">
        <v>123</v>
      </c>
      <c r="B14" s="114">
        <v>960</v>
      </c>
      <c r="C14" s="114"/>
    </row>
    <row r="15" spans="1:3" x14ac:dyDescent="0.25">
      <c r="A15" s="113" t="s">
        <v>124</v>
      </c>
      <c r="B15" s="117">
        <v>15000</v>
      </c>
      <c r="C15" s="114"/>
    </row>
    <row r="16" spans="1:3" x14ac:dyDescent="0.25">
      <c r="A16" s="113" t="s">
        <v>77</v>
      </c>
      <c r="B16" s="117">
        <v>240</v>
      </c>
      <c r="C16" s="114"/>
    </row>
    <row r="17" spans="1:3" x14ac:dyDescent="0.25">
      <c r="A17" s="113" t="s">
        <v>125</v>
      </c>
      <c r="B17" s="115"/>
      <c r="C17" s="114"/>
    </row>
    <row r="18" spans="1:3" ht="24" customHeight="1" x14ac:dyDescent="0.25">
      <c r="A18" s="113" t="s">
        <v>126</v>
      </c>
      <c r="B18" s="117"/>
      <c r="C18" s="114"/>
    </row>
    <row r="19" spans="1:3" ht="15" customHeight="1" x14ac:dyDescent="0.25">
      <c r="A19" s="116" t="s">
        <v>78</v>
      </c>
      <c r="B19" s="117"/>
      <c r="C19" s="117"/>
    </row>
    <row r="20" spans="1:3" x14ac:dyDescent="0.25">
      <c r="A20" s="113" t="s">
        <v>127</v>
      </c>
      <c r="B20" s="115">
        <v>10000</v>
      </c>
      <c r="C20" s="115"/>
    </row>
    <row r="21" spans="1:3" x14ac:dyDescent="0.25">
      <c r="A21" s="113" t="s">
        <v>128</v>
      </c>
      <c r="B21" s="115"/>
      <c r="C21" s="115"/>
    </row>
    <row r="22" spans="1:3" x14ac:dyDescent="0.25">
      <c r="A22" s="116" t="s">
        <v>79</v>
      </c>
      <c r="B22" s="117"/>
      <c r="C22" s="118"/>
    </row>
    <row r="23" spans="1:3" s="134" customFormat="1" x14ac:dyDescent="0.25">
      <c r="A23" s="113" t="s">
        <v>129</v>
      </c>
      <c r="B23" s="117">
        <v>25000</v>
      </c>
      <c r="C23" s="115"/>
    </row>
    <row r="24" spans="1:3" s="134" customFormat="1" x14ac:dyDescent="0.25">
      <c r="A24" s="113" t="s">
        <v>130</v>
      </c>
      <c r="B24" s="117">
        <v>30000</v>
      </c>
      <c r="C24" s="115"/>
    </row>
    <row r="25" spans="1:3" s="134" customFormat="1" x14ac:dyDescent="0.25">
      <c r="A25" s="113" t="s">
        <v>131</v>
      </c>
      <c r="B25" s="117"/>
      <c r="C25" s="115"/>
    </row>
    <row r="26" spans="1:3" s="134" customFormat="1" x14ac:dyDescent="0.25">
      <c r="A26" s="114" t="s">
        <v>132</v>
      </c>
      <c r="B26" s="117"/>
      <c r="C26" s="115"/>
    </row>
    <row r="27" spans="1:3" x14ac:dyDescent="0.25">
      <c r="A27" s="114" t="s">
        <v>80</v>
      </c>
      <c r="B27" s="117"/>
      <c r="C27" s="115"/>
    </row>
    <row r="28" spans="1:3" x14ac:dyDescent="0.25">
      <c r="A28" s="114" t="s">
        <v>81</v>
      </c>
      <c r="B28" s="117"/>
      <c r="C28" s="115"/>
    </row>
    <row r="29" spans="1:3" x14ac:dyDescent="0.25">
      <c r="A29" s="112"/>
    </row>
    <row r="30" spans="1:3" x14ac:dyDescent="0.25">
      <c r="A30" s="112"/>
    </row>
    <row r="31" spans="1:3" x14ac:dyDescent="0.25">
      <c r="A31" s="112"/>
    </row>
    <row r="32" spans="1:3" x14ac:dyDescent="0.25">
      <c r="A32" s="112"/>
    </row>
  </sheetData>
  <mergeCells count="4">
    <mergeCell ref="A1:C1"/>
    <mergeCell ref="A2:C2"/>
    <mergeCell ref="A4:C4"/>
    <mergeCell ref="A3:C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0" workbookViewId="0">
      <selection activeCell="G32" sqref="G32"/>
    </sheetView>
  </sheetViews>
  <sheetFormatPr defaultColWidth="9" defaultRowHeight="15" x14ac:dyDescent="0.25"/>
  <cols>
    <col min="1" max="1" width="3.28515625" style="152" customWidth="1"/>
    <col min="2" max="5" width="15.42578125" style="1" customWidth="1"/>
    <col min="6" max="6" width="6" style="1" customWidth="1"/>
    <col min="7" max="7" width="9.28515625" style="1" customWidth="1"/>
    <col min="8" max="8" width="6.42578125" style="1" customWidth="1"/>
    <col min="9" max="11" width="15.42578125" style="1" customWidth="1"/>
    <col min="12" max="16384" width="9" style="1"/>
  </cols>
  <sheetData>
    <row r="1" spans="1:8" ht="20.45" customHeight="1" x14ac:dyDescent="0.25">
      <c r="A1" s="145"/>
      <c r="B1" s="188" t="s">
        <v>4</v>
      </c>
      <c r="C1" s="188"/>
      <c r="D1" s="188"/>
      <c r="E1" s="188"/>
      <c r="F1" s="188"/>
      <c r="G1" s="149" t="s">
        <v>5</v>
      </c>
      <c r="H1" s="149" t="s">
        <v>6</v>
      </c>
    </row>
    <row r="2" spans="1:8" ht="20.45" customHeight="1" x14ac:dyDescent="0.25">
      <c r="A2" s="145" t="s">
        <v>144</v>
      </c>
      <c r="B2" s="187" t="s">
        <v>133</v>
      </c>
      <c r="C2" s="187"/>
      <c r="D2" s="187"/>
      <c r="E2" s="187"/>
      <c r="F2" s="187"/>
      <c r="G2" s="146">
        <v>203940</v>
      </c>
      <c r="H2" s="146">
        <v>1</v>
      </c>
    </row>
    <row r="3" spans="1:8" ht="20.45" customHeight="1" x14ac:dyDescent="0.25">
      <c r="A3" s="145" t="s">
        <v>145</v>
      </c>
      <c r="B3" s="187" t="s">
        <v>136</v>
      </c>
      <c r="C3" s="187"/>
      <c r="D3" s="187"/>
      <c r="E3" s="187"/>
      <c r="F3" s="187"/>
      <c r="G3" s="146">
        <v>15040</v>
      </c>
      <c r="H3" s="146">
        <v>1</v>
      </c>
    </row>
    <row r="4" spans="1:8" ht="20.45" customHeight="1" x14ac:dyDescent="0.25">
      <c r="A4" s="145" t="s">
        <v>146</v>
      </c>
      <c r="B4" s="187" t="s">
        <v>135</v>
      </c>
      <c r="C4" s="187"/>
      <c r="D4" s="187"/>
      <c r="E4" s="187"/>
      <c r="F4" s="187"/>
      <c r="G4" s="146">
        <v>31760</v>
      </c>
      <c r="H4" s="146">
        <v>1</v>
      </c>
    </row>
    <row r="5" spans="1:8" ht="20.45" customHeight="1" x14ac:dyDescent="0.25">
      <c r="A5" s="145" t="s">
        <v>147</v>
      </c>
      <c r="B5" s="187" t="s">
        <v>137</v>
      </c>
      <c r="C5" s="187"/>
      <c r="D5" s="187"/>
      <c r="E5" s="187"/>
      <c r="F5" s="187"/>
      <c r="G5" s="146">
        <v>13950</v>
      </c>
      <c r="H5" s="146">
        <v>1</v>
      </c>
    </row>
    <row r="6" spans="1:8" ht="20.45" customHeight="1" x14ac:dyDescent="0.25">
      <c r="A6" s="145" t="s">
        <v>148</v>
      </c>
      <c r="B6" s="187" t="s">
        <v>149</v>
      </c>
      <c r="C6" s="187"/>
      <c r="D6" s="187"/>
      <c r="E6" s="187"/>
      <c r="F6" s="187"/>
      <c r="G6" s="146">
        <v>10000</v>
      </c>
      <c r="H6" s="146">
        <v>1</v>
      </c>
    </row>
    <row r="7" spans="1:8" ht="20.45" customHeight="1" x14ac:dyDescent="0.25">
      <c r="A7" s="145" t="s">
        <v>150</v>
      </c>
      <c r="B7" s="187" t="s">
        <v>151</v>
      </c>
      <c r="C7" s="187"/>
      <c r="D7" s="187"/>
      <c r="E7" s="187"/>
      <c r="F7" s="187"/>
      <c r="G7" s="146">
        <v>750</v>
      </c>
      <c r="H7" s="146">
        <v>1</v>
      </c>
    </row>
    <row r="8" spans="1:8" s="148" customFormat="1" ht="20.45" customHeight="1" x14ac:dyDescent="0.25">
      <c r="A8" s="145" t="s">
        <v>152</v>
      </c>
      <c r="B8" s="187" t="s">
        <v>153</v>
      </c>
      <c r="C8" s="187"/>
      <c r="D8" s="187"/>
      <c r="E8" s="187"/>
      <c r="F8" s="187"/>
      <c r="G8" s="146">
        <v>30000</v>
      </c>
      <c r="H8" s="146">
        <v>1</v>
      </c>
    </row>
    <row r="9" spans="1:8" s="148" customFormat="1" ht="20.45" customHeight="1" x14ac:dyDescent="0.25">
      <c r="A9" s="145" t="s">
        <v>154</v>
      </c>
      <c r="B9" s="187" t="s">
        <v>155</v>
      </c>
      <c r="C9" s="187"/>
      <c r="D9" s="187"/>
      <c r="E9" s="187"/>
      <c r="F9" s="187"/>
      <c r="G9" s="146">
        <v>25000</v>
      </c>
      <c r="H9" s="146">
        <v>1</v>
      </c>
    </row>
    <row r="10" spans="1:8" s="148" customFormat="1" ht="20.45" customHeight="1" x14ac:dyDescent="0.25">
      <c r="A10" s="145" t="s">
        <v>156</v>
      </c>
      <c r="B10" s="187" t="s">
        <v>157</v>
      </c>
      <c r="C10" s="187"/>
      <c r="D10" s="187"/>
      <c r="E10" s="187"/>
      <c r="F10" s="187"/>
      <c r="G10" s="146">
        <v>750</v>
      </c>
      <c r="H10" s="146">
        <v>1</v>
      </c>
    </row>
    <row r="11" spans="1:8" s="148" customFormat="1" ht="20.45" customHeight="1" x14ac:dyDescent="0.25">
      <c r="A11" s="145" t="s">
        <v>158</v>
      </c>
      <c r="B11" s="187" t="s">
        <v>138</v>
      </c>
      <c r="C11" s="187"/>
      <c r="D11" s="187"/>
      <c r="E11" s="187"/>
      <c r="F11" s="187"/>
      <c r="G11" s="146">
        <v>3250</v>
      </c>
      <c r="H11" s="146">
        <v>1</v>
      </c>
    </row>
    <row r="12" spans="1:8" s="148" customFormat="1" ht="20.45" customHeight="1" x14ac:dyDescent="0.25">
      <c r="A12" s="145" t="s">
        <v>159</v>
      </c>
      <c r="B12" s="187" t="s">
        <v>160</v>
      </c>
      <c r="C12" s="187"/>
      <c r="D12" s="187"/>
      <c r="E12" s="187"/>
      <c r="F12" s="187"/>
      <c r="G12" s="146">
        <v>1000</v>
      </c>
      <c r="H12" s="146">
        <v>1</v>
      </c>
    </row>
    <row r="13" spans="1:8" s="148" customFormat="1" ht="20.45" customHeight="1" x14ac:dyDescent="0.25">
      <c r="A13" s="145" t="s">
        <v>161</v>
      </c>
      <c r="B13" s="187" t="s">
        <v>162</v>
      </c>
      <c r="C13" s="187"/>
      <c r="D13" s="187"/>
      <c r="E13" s="187"/>
      <c r="F13" s="187"/>
      <c r="G13" s="146">
        <v>10000</v>
      </c>
      <c r="H13" s="146">
        <v>1</v>
      </c>
    </row>
    <row r="14" spans="1:8" s="148" customFormat="1" ht="20.45" customHeight="1" x14ac:dyDescent="0.25">
      <c r="A14" s="145" t="s">
        <v>163</v>
      </c>
      <c r="B14" s="187" t="s">
        <v>164</v>
      </c>
      <c r="C14" s="187"/>
      <c r="D14" s="187"/>
      <c r="E14" s="187"/>
      <c r="F14" s="187"/>
      <c r="G14" s="146">
        <v>2000</v>
      </c>
      <c r="H14" s="146">
        <v>1</v>
      </c>
    </row>
    <row r="15" spans="1:8" s="148" customFormat="1" ht="20.45" customHeight="1" x14ac:dyDescent="0.25">
      <c r="A15" s="145" t="s">
        <v>165</v>
      </c>
      <c r="B15" s="187" t="s">
        <v>166</v>
      </c>
      <c r="C15" s="187"/>
      <c r="D15" s="187"/>
      <c r="E15" s="187"/>
      <c r="F15" s="187"/>
      <c r="G15" s="150">
        <v>5000</v>
      </c>
      <c r="H15" s="146">
        <v>1</v>
      </c>
    </row>
    <row r="16" spans="1:8" s="148" customFormat="1" ht="20.45" customHeight="1" x14ac:dyDescent="0.25">
      <c r="A16" s="145" t="s">
        <v>167</v>
      </c>
      <c r="B16" s="187" t="s">
        <v>168</v>
      </c>
      <c r="C16" s="187"/>
      <c r="D16" s="187"/>
      <c r="E16" s="187"/>
      <c r="F16" s="187"/>
      <c r="G16" s="150">
        <v>1200</v>
      </c>
      <c r="H16" s="146">
        <v>1</v>
      </c>
    </row>
    <row r="17" spans="1:8" s="148" customFormat="1" ht="20.45" customHeight="1" x14ac:dyDescent="0.25">
      <c r="A17" s="145" t="s">
        <v>169</v>
      </c>
      <c r="B17" s="187" t="s">
        <v>170</v>
      </c>
      <c r="C17" s="187"/>
      <c r="D17" s="187"/>
      <c r="E17" s="187"/>
      <c r="F17" s="187"/>
      <c r="G17" s="150">
        <v>240</v>
      </c>
      <c r="H17" s="146">
        <v>1</v>
      </c>
    </row>
    <row r="18" spans="1:8" s="148" customFormat="1" ht="20.45" customHeight="1" x14ac:dyDescent="0.25">
      <c r="A18" s="145" t="s">
        <v>171</v>
      </c>
      <c r="B18" s="187" t="s">
        <v>172</v>
      </c>
      <c r="C18" s="187"/>
      <c r="D18" s="187"/>
      <c r="E18" s="187"/>
      <c r="F18" s="187"/>
      <c r="G18" s="150">
        <v>18000</v>
      </c>
      <c r="H18" s="146">
        <v>1</v>
      </c>
    </row>
    <row r="19" spans="1:8" ht="20.45" customHeight="1" x14ac:dyDescent="0.25">
      <c r="A19" s="145" t="s">
        <v>173</v>
      </c>
      <c r="B19" s="187" t="s">
        <v>174</v>
      </c>
      <c r="C19" s="187"/>
      <c r="D19" s="187"/>
      <c r="E19" s="187"/>
      <c r="F19" s="187"/>
      <c r="G19" s="150">
        <v>11050</v>
      </c>
      <c r="H19" s="146">
        <v>1</v>
      </c>
    </row>
    <row r="20" spans="1:8" ht="20.45" customHeight="1" x14ac:dyDescent="0.25">
      <c r="A20" s="145" t="s">
        <v>175</v>
      </c>
      <c r="B20" s="187" t="s">
        <v>176</v>
      </c>
      <c r="C20" s="187"/>
      <c r="D20" s="187"/>
      <c r="E20" s="187"/>
      <c r="F20" s="187"/>
      <c r="G20" s="150">
        <v>1200</v>
      </c>
      <c r="H20" s="146">
        <v>1</v>
      </c>
    </row>
    <row r="21" spans="1:8" ht="20.45" customHeight="1" x14ac:dyDescent="0.25">
      <c r="A21" s="145" t="s">
        <v>177</v>
      </c>
      <c r="B21" s="187" t="s">
        <v>178</v>
      </c>
      <c r="C21" s="187"/>
      <c r="D21" s="187"/>
      <c r="E21" s="187"/>
      <c r="F21" s="187"/>
      <c r="G21" s="150">
        <v>750</v>
      </c>
      <c r="H21" s="146">
        <v>1</v>
      </c>
    </row>
    <row r="22" spans="1:8" ht="20.45" customHeight="1" x14ac:dyDescent="0.25">
      <c r="A22" s="145" t="s">
        <v>179</v>
      </c>
      <c r="B22" s="187" t="s">
        <v>180</v>
      </c>
      <c r="C22" s="187"/>
      <c r="D22" s="187"/>
      <c r="E22" s="187"/>
      <c r="F22" s="187"/>
      <c r="G22" s="150">
        <v>750</v>
      </c>
      <c r="H22" s="146">
        <v>1</v>
      </c>
    </row>
    <row r="23" spans="1:8" ht="20.45" customHeight="1" x14ac:dyDescent="0.25">
      <c r="A23" s="145" t="s">
        <v>181</v>
      </c>
      <c r="B23" s="187" t="s">
        <v>134</v>
      </c>
      <c r="C23" s="187"/>
      <c r="D23" s="187"/>
      <c r="E23" s="187"/>
      <c r="F23" s="187"/>
      <c r="G23" s="146">
        <v>83750</v>
      </c>
      <c r="H23" s="146">
        <v>1</v>
      </c>
    </row>
    <row r="24" spans="1:8" ht="20.45" customHeight="1" x14ac:dyDescent="0.25">
      <c r="A24" s="145" t="s">
        <v>182</v>
      </c>
      <c r="B24" s="187" t="s">
        <v>139</v>
      </c>
      <c r="C24" s="187"/>
      <c r="D24" s="187"/>
      <c r="E24" s="187"/>
      <c r="F24" s="187"/>
      <c r="G24" s="146">
        <v>4250</v>
      </c>
      <c r="H24" s="146">
        <v>1</v>
      </c>
    </row>
    <row r="25" spans="1:8" ht="20.45" customHeight="1" x14ac:dyDescent="0.25">
      <c r="A25" s="145" t="s">
        <v>183</v>
      </c>
      <c r="B25" s="187" t="s">
        <v>184</v>
      </c>
      <c r="C25" s="187"/>
      <c r="D25" s="187"/>
      <c r="E25" s="187"/>
      <c r="F25" s="187"/>
      <c r="G25" s="150">
        <v>11050</v>
      </c>
      <c r="H25" s="146">
        <v>1</v>
      </c>
    </row>
    <row r="26" spans="1:8" ht="20.45" customHeight="1" x14ac:dyDescent="0.25">
      <c r="A26" s="145" t="s">
        <v>185</v>
      </c>
      <c r="B26" s="187" t="s">
        <v>140</v>
      </c>
      <c r="C26" s="187"/>
      <c r="D26" s="187"/>
      <c r="E26" s="187"/>
      <c r="F26" s="187"/>
      <c r="G26" s="146">
        <v>70750</v>
      </c>
      <c r="H26" s="146">
        <v>1</v>
      </c>
    </row>
    <row r="27" spans="1:8" ht="20.45" customHeight="1" x14ac:dyDescent="0.25">
      <c r="A27" s="145" t="s">
        <v>186</v>
      </c>
      <c r="B27" s="187" t="s">
        <v>187</v>
      </c>
      <c r="C27" s="187"/>
      <c r="D27" s="187"/>
      <c r="E27" s="187"/>
      <c r="F27" s="187"/>
      <c r="G27" s="150">
        <v>28250</v>
      </c>
      <c r="H27" s="146">
        <v>1</v>
      </c>
    </row>
    <row r="28" spans="1:8" ht="20.45" customHeight="1" x14ac:dyDescent="0.25">
      <c r="A28" s="145" t="s">
        <v>188</v>
      </c>
      <c r="B28" s="187" t="s">
        <v>141</v>
      </c>
      <c r="C28" s="187"/>
      <c r="D28" s="187"/>
      <c r="E28" s="187"/>
      <c r="F28" s="187"/>
      <c r="G28" s="146">
        <v>30000</v>
      </c>
      <c r="H28" s="146">
        <v>1</v>
      </c>
    </row>
    <row r="29" spans="1:8" ht="20.45" customHeight="1" x14ac:dyDescent="0.25">
      <c r="A29" s="145" t="s">
        <v>189</v>
      </c>
      <c r="B29" s="187" t="s">
        <v>142</v>
      </c>
      <c r="C29" s="187"/>
      <c r="D29" s="187"/>
      <c r="E29" s="187"/>
      <c r="F29" s="187"/>
      <c r="G29" s="146">
        <v>12500</v>
      </c>
      <c r="H29" s="146">
        <v>1</v>
      </c>
    </row>
    <row r="30" spans="1:8" ht="20.45" customHeight="1" x14ac:dyDescent="0.25">
      <c r="A30" s="145" t="s">
        <v>190</v>
      </c>
      <c r="B30" s="189" t="s">
        <v>131</v>
      </c>
      <c r="C30" s="189"/>
      <c r="D30" s="189"/>
      <c r="E30" s="189"/>
      <c r="F30" s="189"/>
      <c r="G30" s="150">
        <v>55000</v>
      </c>
      <c r="H30" s="146">
        <v>1</v>
      </c>
    </row>
    <row r="31" spans="1:8" ht="25.15" customHeight="1" x14ac:dyDescent="0.25">
      <c r="A31" s="145" t="s">
        <v>191</v>
      </c>
      <c r="B31" s="187" t="s">
        <v>143</v>
      </c>
      <c r="C31" s="187"/>
      <c r="D31" s="187"/>
      <c r="E31" s="187"/>
      <c r="F31" s="187"/>
      <c r="G31" s="150">
        <v>96000</v>
      </c>
      <c r="H31" s="146">
        <v>1</v>
      </c>
    </row>
    <row r="32" spans="1:8" ht="20.45" customHeight="1" x14ac:dyDescent="0.25">
      <c r="A32" s="151"/>
      <c r="B32" s="189" t="s">
        <v>192</v>
      </c>
      <c r="C32" s="189"/>
      <c r="D32" s="189"/>
      <c r="E32" s="189"/>
      <c r="F32" s="189"/>
      <c r="G32" s="150"/>
      <c r="H32" s="150">
        <f>SUM(H2:H31)</f>
        <v>30</v>
      </c>
    </row>
    <row r="33" spans="2:6" x14ac:dyDescent="0.25">
      <c r="B33" s="148"/>
      <c r="C33" s="148"/>
      <c r="D33" s="148"/>
      <c r="E33" s="148"/>
      <c r="F33" s="148"/>
    </row>
    <row r="34" spans="2:6" x14ac:dyDescent="0.25">
      <c r="B34" s="148"/>
      <c r="C34" s="148"/>
      <c r="D34" s="148"/>
      <c r="E34" s="148"/>
      <c r="F34" s="148"/>
    </row>
    <row r="35" spans="2:6" x14ac:dyDescent="0.25">
      <c r="B35" s="148"/>
      <c r="C35" s="148"/>
      <c r="D35" s="148"/>
      <c r="E35" s="148"/>
      <c r="F35" s="148"/>
    </row>
    <row r="36" spans="2:6" x14ac:dyDescent="0.25">
      <c r="B36" s="148"/>
      <c r="C36" s="148"/>
      <c r="D36" s="148"/>
      <c r="E36" s="148"/>
      <c r="F36" s="148"/>
    </row>
    <row r="37" spans="2:6" x14ac:dyDescent="0.25">
      <c r="B37" s="148"/>
      <c r="C37" s="148"/>
      <c r="D37" s="148"/>
      <c r="E37" s="148"/>
      <c r="F37" s="148"/>
    </row>
    <row r="38" spans="2:6" x14ac:dyDescent="0.25">
      <c r="B38" s="148"/>
      <c r="C38" s="148"/>
      <c r="D38" s="148"/>
      <c r="E38" s="148"/>
      <c r="F38" s="148"/>
    </row>
    <row r="39" spans="2:6" x14ac:dyDescent="0.25">
      <c r="B39" s="148"/>
      <c r="C39" s="148"/>
      <c r="D39" s="148"/>
      <c r="E39" s="148"/>
      <c r="F39" s="148"/>
    </row>
    <row r="40" spans="2:6" x14ac:dyDescent="0.25">
      <c r="B40" s="148"/>
      <c r="C40" s="148"/>
      <c r="D40" s="148"/>
      <c r="E40" s="148"/>
      <c r="F40" s="148"/>
    </row>
    <row r="41" spans="2:6" x14ac:dyDescent="0.25">
      <c r="B41" s="148"/>
      <c r="C41" s="148"/>
      <c r="D41" s="148"/>
      <c r="E41" s="148"/>
      <c r="F41" s="148"/>
    </row>
    <row r="42" spans="2:6" x14ac:dyDescent="0.25">
      <c r="B42" s="148"/>
      <c r="C42" s="148"/>
      <c r="D42" s="148"/>
      <c r="E42" s="148"/>
      <c r="F42" s="148"/>
    </row>
    <row r="43" spans="2:6" x14ac:dyDescent="0.25">
      <c r="B43" s="148"/>
      <c r="C43" s="148"/>
      <c r="D43" s="148"/>
      <c r="E43" s="148"/>
      <c r="F43" s="148"/>
    </row>
    <row r="44" spans="2:6" x14ac:dyDescent="0.25">
      <c r="B44" s="148"/>
      <c r="C44" s="148"/>
      <c r="D44" s="148"/>
      <c r="E44" s="148"/>
      <c r="F44" s="148"/>
    </row>
  </sheetData>
  <mergeCells count="32">
    <mergeCell ref="B31:F31"/>
    <mergeCell ref="B32:F32"/>
    <mergeCell ref="B25:F25"/>
    <mergeCell ref="B26:F26"/>
    <mergeCell ref="B27:F27"/>
    <mergeCell ref="B28:F28"/>
    <mergeCell ref="B29:F29"/>
    <mergeCell ref="B30:F30"/>
    <mergeCell ref="B24:F24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12:F12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</mergeCells>
  <conditionalFormatting sqref="G2">
    <cfRule type="cellIs" dxfId="92" priority="91" operator="lessThan">
      <formula>177190</formula>
    </cfRule>
    <cfRule type="cellIs" dxfId="91" priority="92" operator="greaterThan">
      <formula>177190</formula>
    </cfRule>
    <cfRule type="cellIs" dxfId="90" priority="93" operator="equal">
      <formula>177190</formula>
    </cfRule>
  </conditionalFormatting>
  <conditionalFormatting sqref="G3">
    <cfRule type="cellIs" dxfId="89" priority="88" operator="lessThan">
      <formula>15040</formula>
    </cfRule>
    <cfRule type="cellIs" dxfId="88" priority="89" operator="greaterThan">
      <formula>15040</formula>
    </cfRule>
    <cfRule type="cellIs" dxfId="87" priority="90" operator="equal">
      <formula>15040</formula>
    </cfRule>
  </conditionalFormatting>
  <conditionalFormatting sqref="G4">
    <cfRule type="cellIs" dxfId="86" priority="85" operator="lessThan">
      <formula>31760</formula>
    </cfRule>
    <cfRule type="cellIs" dxfId="85" priority="86" operator="greaterThan">
      <formula>31760</formula>
    </cfRule>
    <cfRule type="cellIs" dxfId="84" priority="87" operator="equal">
      <formula>31760</formula>
    </cfRule>
  </conditionalFormatting>
  <conditionalFormatting sqref="G5">
    <cfRule type="cellIs" dxfId="83" priority="82" operator="lessThan">
      <formula>13950</formula>
    </cfRule>
    <cfRule type="cellIs" dxfId="82" priority="83" operator="greaterThan">
      <formula>13950</formula>
    </cfRule>
    <cfRule type="cellIs" dxfId="81" priority="84" operator="equal">
      <formula>13950</formula>
    </cfRule>
  </conditionalFormatting>
  <conditionalFormatting sqref="G6">
    <cfRule type="cellIs" dxfId="80" priority="79" operator="lessThan">
      <formula>10000</formula>
    </cfRule>
    <cfRule type="cellIs" dxfId="79" priority="80" operator="greaterThan">
      <formula>10000</formula>
    </cfRule>
    <cfRule type="cellIs" dxfId="78" priority="81" operator="equal">
      <formula>10000</formula>
    </cfRule>
  </conditionalFormatting>
  <conditionalFormatting sqref="G7">
    <cfRule type="cellIs" dxfId="77" priority="75" operator="lessThan">
      <formula>750</formula>
    </cfRule>
    <cfRule type="cellIs" dxfId="76" priority="76" operator="greaterThan">
      <formula>750</formula>
    </cfRule>
    <cfRule type="cellIs" dxfId="75" priority="77" operator="greaterThan">
      <formula>750</formula>
    </cfRule>
    <cfRule type="cellIs" dxfId="74" priority="78" operator="equal">
      <formula>750</formula>
    </cfRule>
  </conditionalFormatting>
  <conditionalFormatting sqref="G8">
    <cfRule type="cellIs" dxfId="73" priority="72" operator="lessThan">
      <formula>30000</formula>
    </cfRule>
    <cfRule type="cellIs" dxfId="72" priority="73" operator="greaterThan">
      <formula>30000</formula>
    </cfRule>
    <cfRule type="cellIs" dxfId="71" priority="74" operator="equal">
      <formula>30000</formula>
    </cfRule>
  </conditionalFormatting>
  <conditionalFormatting sqref="G9">
    <cfRule type="cellIs" dxfId="70" priority="68" operator="lessThan">
      <formula>25000</formula>
    </cfRule>
    <cfRule type="cellIs" dxfId="69" priority="69" operator="lessThan">
      <formula>25000</formula>
    </cfRule>
    <cfRule type="cellIs" dxfId="68" priority="70" operator="greaterThan">
      <formula>25000</formula>
    </cfRule>
    <cfRule type="cellIs" dxfId="67" priority="71" operator="equal">
      <formula>25000</formula>
    </cfRule>
  </conditionalFormatting>
  <conditionalFormatting sqref="G10">
    <cfRule type="cellIs" dxfId="66" priority="65" operator="lessThan">
      <formula>750</formula>
    </cfRule>
    <cfRule type="cellIs" dxfId="65" priority="66" operator="greaterThan">
      <formula>750</formula>
    </cfRule>
    <cfRule type="cellIs" dxfId="64" priority="67" operator="equal">
      <formula>750</formula>
    </cfRule>
  </conditionalFormatting>
  <conditionalFormatting sqref="G11">
    <cfRule type="cellIs" dxfId="63" priority="62" operator="lessThan">
      <formula>3250</formula>
    </cfRule>
    <cfRule type="cellIs" dxfId="62" priority="63" operator="greaterThan">
      <formula>3250</formula>
    </cfRule>
    <cfRule type="cellIs" dxfId="61" priority="64" operator="equal">
      <formula>3250</formula>
    </cfRule>
  </conditionalFormatting>
  <conditionalFormatting sqref="G12">
    <cfRule type="cellIs" dxfId="60" priority="59" operator="lessThan">
      <formula>1000</formula>
    </cfRule>
    <cfRule type="cellIs" dxfId="59" priority="60" operator="greaterThan">
      <formula>1000</formula>
    </cfRule>
    <cfRule type="cellIs" dxfId="58" priority="61" operator="equal">
      <formula>1000</formula>
    </cfRule>
  </conditionalFormatting>
  <conditionalFormatting sqref="G13">
    <cfRule type="cellIs" dxfId="57" priority="55" operator="lessThan">
      <formula>10000</formula>
    </cfRule>
    <cfRule type="cellIs" dxfId="56" priority="56" operator="greaterThan">
      <formula>10000</formula>
    </cfRule>
    <cfRule type="cellIs" dxfId="55" priority="57" operator="equal">
      <formula>10000</formula>
    </cfRule>
    <cfRule type="cellIs" dxfId="54" priority="58" operator="equal">
      <formula>10000</formula>
    </cfRule>
  </conditionalFormatting>
  <conditionalFormatting sqref="G14">
    <cfRule type="cellIs" dxfId="53" priority="52" operator="lessThan">
      <formula>2000</formula>
    </cfRule>
    <cfRule type="cellIs" dxfId="52" priority="53" operator="greaterThan">
      <formula>2000</formula>
    </cfRule>
    <cfRule type="cellIs" dxfId="51" priority="54" operator="equal">
      <formula>2000</formula>
    </cfRule>
  </conditionalFormatting>
  <conditionalFormatting sqref="G15">
    <cfRule type="cellIs" dxfId="50" priority="49" operator="lessThan">
      <formula>5000</formula>
    </cfRule>
    <cfRule type="cellIs" dxfId="49" priority="50" operator="greaterThan">
      <formula>5000</formula>
    </cfRule>
    <cfRule type="cellIs" dxfId="48" priority="51" operator="equal">
      <formula>5000</formula>
    </cfRule>
  </conditionalFormatting>
  <conditionalFormatting sqref="G16">
    <cfRule type="cellIs" dxfId="47" priority="46" operator="lessThan">
      <formula>1200</formula>
    </cfRule>
    <cfRule type="cellIs" dxfId="46" priority="47" operator="greaterThan">
      <formula>1200</formula>
    </cfRule>
    <cfRule type="cellIs" dxfId="45" priority="48" operator="equal">
      <formula>1200</formula>
    </cfRule>
  </conditionalFormatting>
  <conditionalFormatting sqref="G17">
    <cfRule type="cellIs" dxfId="44" priority="43" operator="lessThan">
      <formula>240</formula>
    </cfRule>
    <cfRule type="cellIs" dxfId="43" priority="44" operator="greaterThan">
      <formula>240</formula>
    </cfRule>
    <cfRule type="cellIs" dxfId="42" priority="45" operator="equal">
      <formula>240</formula>
    </cfRule>
  </conditionalFormatting>
  <conditionalFormatting sqref="G18">
    <cfRule type="cellIs" dxfId="41" priority="40" operator="lessThan">
      <formula>18000</formula>
    </cfRule>
    <cfRule type="cellIs" dxfId="40" priority="41" operator="greaterThan">
      <formula>18000</formula>
    </cfRule>
    <cfRule type="cellIs" dxfId="39" priority="42" operator="equal">
      <formula>18000</formula>
    </cfRule>
  </conditionalFormatting>
  <conditionalFormatting sqref="G19">
    <cfRule type="cellIs" dxfId="38" priority="37" operator="lessThan">
      <formula>11050</formula>
    </cfRule>
    <cfRule type="cellIs" dxfId="37" priority="38" operator="greaterThan">
      <formula>11050</formula>
    </cfRule>
    <cfRule type="cellIs" dxfId="36" priority="39" operator="equal">
      <formula>11050</formula>
    </cfRule>
  </conditionalFormatting>
  <conditionalFormatting sqref="G20">
    <cfRule type="cellIs" dxfId="35" priority="34" operator="lessThan">
      <formula>1200</formula>
    </cfRule>
    <cfRule type="cellIs" dxfId="34" priority="35" operator="greaterThan">
      <formula>1200</formula>
    </cfRule>
    <cfRule type="cellIs" dxfId="33" priority="36" operator="equal">
      <formula>1200</formula>
    </cfRule>
  </conditionalFormatting>
  <conditionalFormatting sqref="G21">
    <cfRule type="cellIs" dxfId="32" priority="31" operator="lessThan">
      <formula>750</formula>
    </cfRule>
    <cfRule type="cellIs" dxfId="31" priority="32" operator="greaterThan">
      <formula>750</formula>
    </cfRule>
    <cfRule type="cellIs" dxfId="30" priority="33" operator="equal">
      <formula>750</formula>
    </cfRule>
  </conditionalFormatting>
  <conditionalFormatting sqref="G22">
    <cfRule type="cellIs" dxfId="29" priority="28" operator="lessThan">
      <formula>750</formula>
    </cfRule>
    <cfRule type="cellIs" dxfId="28" priority="29" operator="greaterThan">
      <formula>750</formula>
    </cfRule>
    <cfRule type="cellIs" dxfId="27" priority="30" operator="equal">
      <formula>750</formula>
    </cfRule>
  </conditionalFormatting>
  <conditionalFormatting sqref="G23">
    <cfRule type="cellIs" dxfId="26" priority="25" operator="lessThan">
      <formula>83750</formula>
    </cfRule>
    <cfRule type="cellIs" dxfId="25" priority="26" operator="greaterThan">
      <formula>83750</formula>
    </cfRule>
    <cfRule type="cellIs" dxfId="24" priority="27" operator="equal">
      <formula>83750</formula>
    </cfRule>
  </conditionalFormatting>
  <conditionalFormatting sqref="G24">
    <cfRule type="cellIs" dxfId="23" priority="22" operator="lessThan">
      <formula>4250</formula>
    </cfRule>
    <cfRule type="cellIs" dxfId="22" priority="23" operator="greaterThan">
      <formula>4250</formula>
    </cfRule>
    <cfRule type="cellIs" dxfId="21" priority="24" operator="equal">
      <formula>4250</formula>
    </cfRule>
  </conditionalFormatting>
  <conditionalFormatting sqref="G25">
    <cfRule type="cellIs" dxfId="20" priority="19" operator="lessThan">
      <formula>11050</formula>
    </cfRule>
    <cfRule type="cellIs" dxfId="19" priority="20" operator="greaterThan">
      <formula>11050</formula>
    </cfRule>
    <cfRule type="cellIs" dxfId="18" priority="21" operator="equal">
      <formula>11050</formula>
    </cfRule>
  </conditionalFormatting>
  <conditionalFormatting sqref="G26">
    <cfRule type="cellIs" dxfId="17" priority="16" operator="lessThan">
      <formula>70750</formula>
    </cfRule>
    <cfRule type="cellIs" dxfId="16" priority="17" operator="greaterThan">
      <formula>70750</formula>
    </cfRule>
    <cfRule type="cellIs" dxfId="15" priority="18" operator="equal">
      <formula>70750</formula>
    </cfRule>
  </conditionalFormatting>
  <conditionalFormatting sqref="G27">
    <cfRule type="cellIs" dxfId="14" priority="13" operator="lessThan">
      <formula>28250</formula>
    </cfRule>
    <cfRule type="cellIs" dxfId="13" priority="14" operator="greaterThan">
      <formula>28250</formula>
    </cfRule>
    <cfRule type="cellIs" dxfId="12" priority="15" operator="equal">
      <formula>28250</formula>
    </cfRule>
  </conditionalFormatting>
  <conditionalFormatting sqref="G28">
    <cfRule type="cellIs" dxfId="11" priority="10" operator="lessThan">
      <formula>30000</formula>
    </cfRule>
    <cfRule type="cellIs" dxfId="10" priority="11" operator="greaterThan">
      <formula>30000</formula>
    </cfRule>
    <cfRule type="cellIs" dxfId="9" priority="12" operator="equal">
      <formula>30000</formula>
    </cfRule>
  </conditionalFormatting>
  <conditionalFormatting sqref="G29">
    <cfRule type="cellIs" dxfId="8" priority="7" operator="lessThan">
      <formula>12500</formula>
    </cfRule>
    <cfRule type="cellIs" dxfId="7" priority="8" operator="greaterThan">
      <formula>12500</formula>
    </cfRule>
    <cfRule type="cellIs" dxfId="6" priority="9" operator="equal">
      <formula>12500</formula>
    </cfRule>
  </conditionalFormatting>
  <conditionalFormatting sqref="G30">
    <cfRule type="cellIs" dxfId="5" priority="4" operator="lessThan">
      <formula>55000</formula>
    </cfRule>
    <cfRule type="cellIs" dxfId="4" priority="5" operator="greaterThan">
      <formula>55000</formula>
    </cfRule>
    <cfRule type="cellIs" dxfId="3" priority="6" operator="equal">
      <formula>55000</formula>
    </cfRule>
  </conditionalFormatting>
  <conditionalFormatting sqref="G31">
    <cfRule type="cellIs" dxfId="2" priority="1" operator="lessThan">
      <formula>46800</formula>
    </cfRule>
    <cfRule type="cellIs" dxfId="1" priority="2" operator="greaterThan">
      <formula>46800</formula>
    </cfRule>
    <cfRule type="cellIs" dxfId="0" priority="3" operator="equal">
      <formula>46800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პირობა</vt:lpstr>
      <vt:lpstr>სარეგისტრაციო ჟურნალი</vt:lpstr>
      <vt:lpstr>ტ</vt:lpstr>
      <vt:lpstr>საცდელი ბალანსი</vt:lpstr>
      <vt:lpstr>მოგება–ზარალის ანგარიშგება</vt:lpstr>
      <vt:lpstr>ბალანსი</vt:lpstr>
      <vt:lpstr>წლიური ანგარიშგება</vt:lpstr>
      <vt:lpstr>ფულადი სახსრების მიმოქცევა</vt:lpstr>
      <vt:lpstr>საკონტროლო კითხვა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2019-12-29T14:01:08Z</dcterms:modified>
</cp:coreProperties>
</file>