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activeTab="3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62913"/>
</workbook>
</file>

<file path=xl/calcChain.xml><?xml version="1.0" encoding="utf-8"?>
<calcChain xmlns="http://schemas.openxmlformats.org/spreadsheetml/2006/main">
  <c r="D30" i="10" l="1"/>
  <c r="D23" i="10"/>
  <c r="D15" i="10"/>
  <c r="D17" i="10" s="1"/>
  <c r="C30" i="10"/>
  <c r="C23" i="10"/>
  <c r="C15" i="10"/>
  <c r="C17" i="10" s="1"/>
  <c r="C15" i="5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F16" i="4"/>
  <c r="F20" i="4" s="1"/>
  <c r="C31" i="10" l="1"/>
  <c r="C33" i="10" s="1"/>
  <c r="E19" i="5"/>
  <c r="D31" i="10"/>
  <c r="D33" i="10" s="1"/>
  <c r="E15" i="5"/>
  <c r="F41" i="6"/>
  <c r="F22" i="6"/>
  <c r="C14" i="6" l="1"/>
  <c r="C33" i="6" l="1"/>
  <c r="C29" i="6"/>
  <c r="C22" i="6"/>
  <c r="F23" i="4"/>
  <c r="F25" i="4" s="1"/>
  <c r="C41" i="6" l="1"/>
</calcChain>
</file>

<file path=xl/sharedStrings.xml><?xml version="1.0" encoding="utf-8"?>
<sst xmlns="http://schemas.openxmlformats.org/spreadsheetml/2006/main" count="108" uniqueCount="95">
  <si>
    <t>საწარმო X</t>
  </si>
  <si>
    <t>საწესდებო კაპიტალი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</si>
  <si>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</si>
  <si>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</si>
  <si>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</si>
  <si>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</si>
  <si>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</si>
  <si>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</si>
  <si>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</si>
  <si>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</si>
  <si>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</si>
  <si>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</si>
  <si>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</si>
  <si>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</si>
  <si>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</si>
  <si>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</si>
  <si>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</si>
  <si>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</si>
  <si>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</si>
  <si>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</si>
  <si>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</si>
  <si>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</si>
  <si>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</si>
  <si>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</si>
  <si>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</si>
  <si>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</si>
  <si>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</si>
  <si>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</si>
  <si>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</si>
  <si>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</si>
  <si>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</si>
  <si>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</si>
  <si>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</si>
  <si>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</si>
  <si>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</si>
  <si>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</si>
  <si>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</si>
  <si>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გაზომვის ერთეული: </t>
  </si>
  <si>
    <t>საანგარიშო პერიოდისათვის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</si>
  <si>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</si>
  <si>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</si>
  <si>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</si>
  <si>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</si>
  <si>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</si>
  <si>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</si>
  <si>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</si>
  <si>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</si>
  <si>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</si>
  <si>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</si>
  <si>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</si>
  <si>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</si>
  <si>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</si>
  <si>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</si>
  <si>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</si>
  <si>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</si>
  <si>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</si>
  <si>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</si>
  <si>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</si>
  <si>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</si>
  <si>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</si>
  <si>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</si>
  <si>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</si>
  <si>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</si>
  <si>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</si>
  <si>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</si>
  <si>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</si>
  <si>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</si>
  <si>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</si>
  <si>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</si>
  <si>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</si>
  <si>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</si>
  <si>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</si>
  <si>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</si>
  <si>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</si>
  <si>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</si>
  <si>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</si>
  <si>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</si>
  <si>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</si>
  <si>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</si>
  <si>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</si>
  <si>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</si>
  <si>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</si>
  <si>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</si>
  <si>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</si>
  <si>
    <t>საქმიანობის ტიპი: ვაჭრობა</t>
  </si>
  <si>
    <t>რეგისტრაციის ადგილი:თელავი</t>
  </si>
  <si>
    <t>მისამართი:თელავი, ვაჟა ფშაველას 15</t>
  </si>
  <si>
    <t>საქმიანობის ტიპი:ვაჭრობა</t>
  </si>
  <si>
    <t>სუბიექტი: შპს მარი</t>
  </si>
  <si>
    <t>მისამართი:ვაჟა ფშაველას 15</t>
  </si>
  <si>
    <t>წარდგენის თარიღი:301.01.2020</t>
  </si>
  <si>
    <t>წარდგენის თარიღი: 01.01.2020</t>
  </si>
  <si>
    <t>მისამართი:თელავი, ვაჟა ფშაველას N15</t>
  </si>
  <si>
    <t>წარდგენის თარიღი:01.01.2020</t>
  </si>
  <si>
    <t>მისამართი:თელავი ვაჭა ფშაველა N15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</si>
</sst>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14" fillId="2" borderId="0" xfId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0" fontId="14" fillId="2" borderId="0" xfId="1" applyFont="1" applyFill="1" applyAlignment="1">
      <alignment horizontal="right"/>
    </xf>
    <xf numFmtId="49" fontId="12" fillId="2" borderId="0" xfId="1" applyNumberFormat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Programa konversiis qarTulad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105"/>
  <sheetViews>
    <sheetView workbookViewId="0">
      <selection activeCell="A8" sqref="A8:I8"/>
    </sheetView>
  </sheetViews>
  <sheetFormatPr defaultColWidth="9" defaultRowHeight="15" x14ac:dyDescent="0.25"/>
  <cols>
    <col min="1" max="1" width="43.28515625" style="1" customWidth="1"/>
    <col min="2" max="4" width="2.85546875" style="1" customWidth="1"/>
    <col min="5" max="5" width="8.140625" style="1" customWidth="1"/>
    <col min="6" max="6" width="10.7109375" style="1" customWidth="1"/>
    <col min="7" max="7" width="5.28515625" style="1" customWidth="1"/>
    <col min="8" max="8" width="3.28515625" style="1" customWidth="1"/>
    <col min="9" max="9" width="9" style="1" customWidth="1"/>
    <col min="10" max="16384" width="9" style="1"/>
  </cols>
  <sheetData>
    <row r="1" spans="1:22" ht="15.75" customHeight="1" x14ac:dyDescent="0.35">
      <c r="A1" s="105" t="s">
        <v>43</v>
      </c>
      <c r="B1" s="105"/>
      <c r="C1" s="105"/>
      <c r="D1" s="105"/>
      <c r="E1" s="105"/>
      <c r="F1" s="105"/>
      <c r="G1" s="105"/>
      <c r="H1" s="105"/>
      <c r="I1" s="10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5" t="s">
        <v>38</v>
      </c>
      <c r="B2" s="105"/>
      <c r="C2" s="105"/>
      <c r="D2" s="105"/>
      <c r="E2" s="105"/>
      <c r="F2" s="105"/>
      <c r="G2" s="105"/>
      <c r="H2" s="105"/>
      <c r="I2" s="105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25">
      <c r="A3" s="106" t="s">
        <v>44</v>
      </c>
      <c r="B3" s="106"/>
      <c r="C3" s="106"/>
      <c r="D3" s="106"/>
      <c r="E3" s="106"/>
      <c r="F3" s="106"/>
      <c r="G3" s="106"/>
      <c r="H3" s="106"/>
      <c r="I3" s="10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07" t="s">
        <v>88</v>
      </c>
      <c r="B5" s="107"/>
      <c r="C5" s="107"/>
      <c r="D5" s="107"/>
      <c r="E5" s="107"/>
      <c r="F5" s="107"/>
      <c r="G5" s="107"/>
      <c r="H5" s="107"/>
      <c r="I5" s="10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07" t="s">
        <v>84</v>
      </c>
      <c r="B6" s="107"/>
      <c r="C6" s="107"/>
      <c r="D6" s="107"/>
      <c r="E6" s="107"/>
      <c r="F6" s="107"/>
      <c r="G6" s="107"/>
      <c r="H6" s="107"/>
      <c r="I6" s="10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07" t="s">
        <v>85</v>
      </c>
      <c r="B7" s="107"/>
      <c r="C7" s="107"/>
      <c r="D7" s="107"/>
      <c r="E7" s="107"/>
      <c r="F7" s="107"/>
      <c r="G7" s="107"/>
      <c r="H7" s="107"/>
      <c r="I7" s="10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07" t="s">
        <v>89</v>
      </c>
      <c r="B8" s="107"/>
      <c r="C8" s="107"/>
      <c r="D8" s="107"/>
      <c r="E8" s="107"/>
      <c r="F8" s="107"/>
      <c r="G8" s="107"/>
      <c r="H8" s="107"/>
      <c r="I8" s="107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37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91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8"/>
      <c r="B12" s="8"/>
      <c r="C12" s="8"/>
      <c r="D12" s="8"/>
      <c r="E12" s="8"/>
      <c r="F12" s="9" t="s">
        <v>45</v>
      </c>
      <c r="G12" s="8"/>
      <c r="H12" s="34"/>
      <c r="I12" s="9" t="s">
        <v>46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13" t="s">
        <v>2</v>
      </c>
      <c r="B14" s="11"/>
      <c r="C14" s="11"/>
      <c r="D14" s="11"/>
      <c r="E14" s="11"/>
      <c r="F14" s="12">
        <v>56000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108" t="s">
        <v>3</v>
      </c>
      <c r="B15" s="108"/>
      <c r="C15" s="108"/>
      <c r="D15" s="11"/>
      <c r="E15" s="11"/>
      <c r="F15" s="12">
        <v>-42000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109" t="s">
        <v>4</v>
      </c>
      <c r="B16" s="109"/>
      <c r="C16" s="109"/>
      <c r="D16" s="13"/>
      <c r="E16" s="13"/>
      <c r="F16" s="40">
        <f>F14+F15</f>
        <v>14000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82" t="s">
        <v>76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25">
      <c r="A18" s="82" t="s">
        <v>77</v>
      </c>
      <c r="B18" s="78"/>
      <c r="C18" s="78"/>
      <c r="D18" s="77"/>
      <c r="E18" s="77"/>
      <c r="F18" s="41">
        <v>-400</v>
      </c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.75" thickBot="1" x14ac:dyDescent="0.3">
      <c r="A19" s="108" t="s">
        <v>5</v>
      </c>
      <c r="B19" s="108"/>
      <c r="C19" s="108"/>
      <c r="D19" s="13"/>
      <c r="E19" s="13"/>
      <c r="F19" s="15">
        <v>-1403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8" x14ac:dyDescent="0.35">
      <c r="A20" s="110" t="s">
        <v>6</v>
      </c>
      <c r="B20" s="110"/>
      <c r="C20" s="110"/>
      <c r="D20" s="13"/>
      <c r="E20" s="13"/>
      <c r="F20" s="16">
        <f>F16+F17+F18+F19</f>
        <v>12197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108"/>
      <c r="B21" s="108"/>
      <c r="C21" s="108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25">
      <c r="A22" s="108" t="s">
        <v>36</v>
      </c>
      <c r="B22" s="108"/>
      <c r="C22" s="108"/>
      <c r="D22" s="11"/>
      <c r="E22" s="11"/>
      <c r="F22" s="19">
        <v>1500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111" t="s">
        <v>47</v>
      </c>
      <c r="B23" s="111"/>
      <c r="C23" s="111"/>
      <c r="D23" s="20"/>
      <c r="E23" s="20"/>
      <c r="F23" s="21">
        <f>F20-F22</f>
        <v>10697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113" t="s">
        <v>7</v>
      </c>
      <c r="B24" s="113"/>
      <c r="C24" s="113"/>
      <c r="D24" s="23"/>
      <c r="E24" s="23"/>
      <c r="F24" s="24">
        <v>-800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111" t="s">
        <v>48</v>
      </c>
      <c r="B25" s="111"/>
      <c r="C25" s="111"/>
      <c r="D25" s="23"/>
      <c r="E25" s="23"/>
      <c r="F25" s="41">
        <f>F23+F24</f>
        <v>9897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12" t="s">
        <v>8</v>
      </c>
      <c r="B29" s="112"/>
      <c r="C29" s="112"/>
      <c r="D29" s="28"/>
      <c r="E29" s="28"/>
      <c r="F29" s="102"/>
      <c r="G29" s="102"/>
      <c r="H29" s="102"/>
      <c r="I29" s="10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x14ac:dyDescent="0.3">
      <c r="A32" s="29"/>
      <c r="B32" s="102"/>
      <c r="C32" s="102"/>
      <c r="D32" s="7"/>
      <c r="E32" s="7"/>
      <c r="F32" s="103"/>
      <c r="G32" s="103"/>
      <c r="H32" s="103"/>
      <c r="I32" s="10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 x14ac:dyDescent="0.35">
      <c r="A34" s="29"/>
      <c r="B34" s="10"/>
      <c r="C34" s="6"/>
      <c r="D34" s="28"/>
      <c r="E34" s="28"/>
      <c r="F34" s="102"/>
      <c r="G34" s="102"/>
      <c r="H34" s="102"/>
      <c r="I34" s="10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2"/>
      <c r="B37" s="2"/>
      <c r="C37" s="2"/>
      <c r="D37" s="104"/>
      <c r="E37" s="10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A23:C23"/>
    <mergeCell ref="A2:I2"/>
    <mergeCell ref="A29:C29"/>
    <mergeCell ref="A25:C25"/>
    <mergeCell ref="F29:I29"/>
    <mergeCell ref="A24:C24"/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W539"/>
  <sheetViews>
    <sheetView topLeftCell="A10" workbookViewId="0">
      <selection activeCell="A14" sqref="A14"/>
    </sheetView>
  </sheetViews>
  <sheetFormatPr defaultColWidth="9" defaultRowHeight="15" x14ac:dyDescent="0.25"/>
  <cols>
    <col min="1" max="1" width="48.140625" style="44" customWidth="1"/>
    <col min="2" max="2" width="8.28515625" style="44" customWidth="1"/>
    <col min="3" max="3" width="9.28515625" style="44" customWidth="1"/>
    <col min="4" max="4" width="3.28515625" style="44" customWidth="1"/>
    <col min="5" max="5" width="7.28515625" style="44" customWidth="1"/>
    <col min="6" max="6" width="9" style="44"/>
    <col min="7" max="7" width="1.42578125" style="44" customWidth="1"/>
    <col min="8" max="8" width="0.7109375" style="44" customWidth="1"/>
    <col min="9" max="9" width="0.85546875" style="44" customWidth="1"/>
    <col min="10" max="16384" width="9" style="44"/>
  </cols>
  <sheetData>
    <row r="1" spans="1:75" ht="24.75" customHeight="1" x14ac:dyDescent="0.35">
      <c r="A1" s="116" t="s">
        <v>52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7" t="s">
        <v>49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25">
      <c r="A4" s="118" t="s">
        <v>88</v>
      </c>
      <c r="B4" s="118"/>
      <c r="C4" s="118"/>
      <c r="D4" s="118"/>
      <c r="E4" s="118"/>
      <c r="F4" s="118"/>
      <c r="G4" s="118"/>
      <c r="H4" s="118"/>
      <c r="I4" s="118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07" t="s">
        <v>84</v>
      </c>
      <c r="B5" s="107"/>
      <c r="C5" s="107"/>
      <c r="D5" s="107"/>
      <c r="E5" s="107"/>
      <c r="F5" s="107"/>
      <c r="G5" s="107"/>
      <c r="H5" s="107"/>
      <c r="I5" s="107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07" t="s">
        <v>86</v>
      </c>
      <c r="B6" s="107"/>
      <c r="C6" s="107"/>
      <c r="D6" s="107"/>
      <c r="E6" s="107"/>
      <c r="F6" s="107"/>
      <c r="G6" s="107"/>
      <c r="H6" s="107"/>
      <c r="I6" s="107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 x14ac:dyDescent="0.3">
      <c r="A7" s="32" t="s">
        <v>37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32" t="s">
        <v>90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 t="s">
        <v>9</v>
      </c>
      <c r="B10" s="114" t="s">
        <v>50</v>
      </c>
      <c r="C10" s="114"/>
      <c r="D10" s="46"/>
      <c r="E10" s="114" t="s">
        <v>51</v>
      </c>
      <c r="F10" s="114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10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11</v>
      </c>
      <c r="B13" s="61">
        <v>10817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12</v>
      </c>
      <c r="B14" s="46"/>
      <c r="C14" s="49">
        <f>B13</f>
        <v>10817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13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14</v>
      </c>
      <c r="B17" s="62">
        <v>18000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78</v>
      </c>
      <c r="B18" s="62">
        <v>6000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15</v>
      </c>
      <c r="B19" s="62">
        <v>104800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25">
      <c r="A20" s="52" t="s">
        <v>16</v>
      </c>
      <c r="B20" s="63"/>
      <c r="C20" s="49">
        <f>B17+B19+B18</f>
        <v>128800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17</v>
      </c>
      <c r="B22" s="52"/>
      <c r="C22" s="64">
        <f>C20+C14</f>
        <v>139617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18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25">
      <c r="A26" s="54" t="s">
        <v>19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20</v>
      </c>
      <c r="B27" s="62">
        <v>50000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21</v>
      </c>
      <c r="B28" s="61">
        <v>8897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25">
      <c r="A29" s="54" t="s">
        <v>22</v>
      </c>
      <c r="B29" s="54"/>
      <c r="C29" s="56">
        <f>B27+B28</f>
        <v>58897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25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25">
      <c r="A31" s="54" t="s">
        <v>23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25">
      <c r="A32" s="55" t="s">
        <v>24</v>
      </c>
      <c r="B32" s="70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25">
      <c r="A33" s="54" t="s">
        <v>25</v>
      </c>
      <c r="B33" s="54"/>
      <c r="C33" s="56">
        <f>B32</f>
        <v>60000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25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25">
      <c r="A35" s="54" t="s">
        <v>26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39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79</v>
      </c>
      <c r="B37" s="62">
        <v>18240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27</v>
      </c>
      <c r="B38" s="62">
        <v>980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40</v>
      </c>
      <c r="B39" s="61">
        <v>1500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28</v>
      </c>
      <c r="C40" s="71">
        <f>B36+B38+B39+B37</f>
        <v>20720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 x14ac:dyDescent="0.35">
      <c r="A41" s="52" t="s">
        <v>29</v>
      </c>
      <c r="B41" s="59"/>
      <c r="C41" s="64">
        <f>C29+C33+C40</f>
        <v>139617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.75" thickTop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25">
      <c r="A44" s="60" t="s">
        <v>8</v>
      </c>
      <c r="B44" s="115"/>
      <c r="C44" s="115"/>
      <c r="D44" s="115"/>
      <c r="E44" s="11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2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2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2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2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2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2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2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2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2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2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2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2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2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2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2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2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2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2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2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2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2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2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2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2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2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2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2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2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2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2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2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2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2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2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2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2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2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2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2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2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2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2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2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2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2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2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2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2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2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2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2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2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2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2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2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2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2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2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2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2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2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2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2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2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2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2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2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2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2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2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2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2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2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2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2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2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2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2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2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2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2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2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2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2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2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2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2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70"/>
  <sheetViews>
    <sheetView workbookViewId="0">
      <selection activeCell="M13" sqref="M13"/>
    </sheetView>
  </sheetViews>
  <sheetFormatPr defaultColWidth="9" defaultRowHeight="15" x14ac:dyDescent="0.2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44" ht="15.75" customHeight="1" x14ac:dyDescent="0.25">
      <c r="A2" s="126" t="s">
        <v>42</v>
      </c>
      <c r="B2" s="126"/>
      <c r="C2" s="126"/>
      <c r="D2" s="126"/>
      <c r="E2" s="126"/>
      <c r="F2" s="126"/>
      <c r="G2" s="126"/>
      <c r="H2" s="126"/>
      <c r="I2" s="126"/>
      <c r="J2" s="12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126" t="s">
        <v>73</v>
      </c>
      <c r="B3" s="126"/>
      <c r="C3" s="126"/>
      <c r="D3" s="126"/>
      <c r="E3" s="126"/>
      <c r="F3" s="126"/>
      <c r="G3" s="126"/>
      <c r="H3" s="126"/>
      <c r="I3" s="126"/>
      <c r="J3" s="12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25">
      <c r="A4" s="121" t="s">
        <v>88</v>
      </c>
      <c r="B4" s="121"/>
      <c r="C4" s="121"/>
      <c r="D4" s="121"/>
      <c r="E4" s="121"/>
      <c r="F4" s="121"/>
      <c r="G4" s="121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 x14ac:dyDescent="0.25">
      <c r="A5" s="121" t="s">
        <v>87</v>
      </c>
      <c r="B5" s="121"/>
      <c r="C5" s="121"/>
      <c r="D5" s="121"/>
      <c r="E5" s="121"/>
      <c r="F5" s="121"/>
      <c r="G5" s="121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 x14ac:dyDescent="0.25">
      <c r="A6" s="121" t="s">
        <v>92</v>
      </c>
      <c r="B6" s="121"/>
      <c r="C6" s="121"/>
      <c r="D6" s="121"/>
      <c r="E6" s="121"/>
      <c r="F6" s="121"/>
      <c r="G6" s="121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 x14ac:dyDescent="0.25">
      <c r="A7" s="121" t="s">
        <v>37</v>
      </c>
      <c r="B7" s="121"/>
      <c r="C7" s="121"/>
      <c r="D7" s="121"/>
      <c r="E7" s="121"/>
      <c r="F7" s="121"/>
      <c r="G7" s="121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 x14ac:dyDescent="0.25">
      <c r="A8" s="121" t="s">
        <v>93</v>
      </c>
      <c r="B8" s="121"/>
      <c r="C8" s="121"/>
      <c r="D8" s="121"/>
      <c r="E8" s="121"/>
      <c r="F8" s="121"/>
      <c r="G8" s="121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25">
      <c r="A10" s="119"/>
      <c r="B10" s="122" t="s">
        <v>1</v>
      </c>
      <c r="C10" s="122" t="s">
        <v>30</v>
      </c>
      <c r="D10" s="122"/>
      <c r="E10" s="122" t="s">
        <v>31</v>
      </c>
      <c r="F10" s="122"/>
      <c r="G10" s="119"/>
      <c r="H10" s="119"/>
      <c r="I10" s="119"/>
      <c r="J10" s="119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119"/>
      <c r="B11" s="122"/>
      <c r="C11" s="122"/>
      <c r="D11" s="122"/>
      <c r="E11" s="122"/>
      <c r="F11" s="122"/>
      <c r="G11" s="119"/>
      <c r="H11" s="119"/>
      <c r="I11" s="119"/>
      <c r="J11" s="119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5">
      <c r="A12" s="119"/>
      <c r="B12" s="122"/>
      <c r="C12" s="122"/>
      <c r="D12" s="122"/>
      <c r="E12" s="122"/>
      <c r="F12" s="122"/>
      <c r="G12" s="119"/>
      <c r="H12" s="119"/>
      <c r="I12" s="119"/>
      <c r="J12" s="11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">
      <c r="A13" s="5" t="s">
        <v>74</v>
      </c>
      <c r="B13" s="84">
        <v>0</v>
      </c>
      <c r="C13" s="124">
        <v>0</v>
      </c>
      <c r="D13" s="124"/>
      <c r="E13" s="124">
        <f>B13+C13</f>
        <v>0</v>
      </c>
      <c r="F13" s="124"/>
      <c r="G13" s="119"/>
      <c r="H13" s="119"/>
      <c r="I13" s="119"/>
      <c r="J13" s="119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25">
      <c r="A14" s="5" t="s">
        <v>32</v>
      </c>
      <c r="B14" s="80">
        <v>0</v>
      </c>
      <c r="C14" s="120">
        <v>0</v>
      </c>
      <c r="D14" s="119"/>
      <c r="E14" s="119">
        <f t="shared" ref="E14:E15" si="0">B14+C14</f>
        <v>0</v>
      </c>
      <c r="F14" s="119"/>
      <c r="G14" s="119"/>
      <c r="H14" s="119"/>
      <c r="I14" s="119"/>
      <c r="J14" s="119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">
      <c r="A15" s="5" t="s">
        <v>75</v>
      </c>
      <c r="B15" s="84"/>
      <c r="C15" s="123">
        <f>C13+C14</f>
        <v>0</v>
      </c>
      <c r="D15" s="124"/>
      <c r="E15" s="124">
        <f t="shared" si="0"/>
        <v>0</v>
      </c>
      <c r="F15" s="124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 x14ac:dyDescent="0.25">
      <c r="A16" s="5" t="s">
        <v>80</v>
      </c>
      <c r="B16" s="80"/>
      <c r="C16" s="120"/>
      <c r="D16" s="119"/>
      <c r="E16" s="119">
        <v>0</v>
      </c>
      <c r="F16" s="119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 x14ac:dyDescent="0.25">
      <c r="A17" s="5" t="s">
        <v>32</v>
      </c>
      <c r="B17" s="80"/>
      <c r="C17" s="120"/>
      <c r="D17" s="119"/>
      <c r="E17" s="119">
        <v>9897</v>
      </c>
      <c r="F17" s="119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 x14ac:dyDescent="0.25">
      <c r="A18" s="5" t="s">
        <v>41</v>
      </c>
      <c r="B18" s="80"/>
      <c r="C18" s="120"/>
      <c r="D18" s="119"/>
      <c r="E18" s="119">
        <v>1000</v>
      </c>
      <c r="F18" s="119"/>
      <c r="G18" s="119"/>
      <c r="H18" s="119"/>
      <c r="I18" s="119"/>
      <c r="J18" s="11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">
      <c r="A19" s="5" t="s">
        <v>81</v>
      </c>
      <c r="B19" s="83">
        <v>50000</v>
      </c>
      <c r="C19" s="123">
        <v>8897</v>
      </c>
      <c r="D19" s="123"/>
      <c r="E19" s="124">
        <f t="shared" ref="E19" si="1">B19+C19</f>
        <v>58897</v>
      </c>
      <c r="F19" s="124"/>
      <c r="G19" s="119"/>
      <c r="H19" s="119"/>
      <c r="I19" s="119"/>
      <c r="J19" s="119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25">
      <c r="A20" s="5"/>
      <c r="B20" s="4"/>
      <c r="C20" s="119"/>
      <c r="D20" s="119"/>
      <c r="E20" s="119"/>
      <c r="F20" s="119"/>
      <c r="G20" s="119"/>
      <c r="H20" s="119"/>
      <c r="I20" s="119"/>
      <c r="J20" s="119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25">
      <c r="A21" s="5"/>
      <c r="B21" s="4"/>
      <c r="C21" s="119"/>
      <c r="D21" s="119"/>
      <c r="E21" s="119"/>
      <c r="F21" s="119"/>
      <c r="G21" s="119"/>
      <c r="H21" s="119"/>
      <c r="I21" s="119"/>
      <c r="J21" s="119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25">
      <c r="A22" s="5"/>
      <c r="B22" s="4"/>
      <c r="C22" s="119"/>
      <c r="D22" s="119"/>
      <c r="E22" s="119"/>
      <c r="F22" s="119"/>
      <c r="G22" s="119"/>
      <c r="H22" s="119"/>
      <c r="I22" s="119"/>
      <c r="J22" s="119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25">
      <c r="A23" s="5"/>
      <c r="B23" s="4"/>
      <c r="C23" s="119"/>
      <c r="D23" s="119"/>
      <c r="E23" s="119"/>
      <c r="F23" s="119"/>
      <c r="G23" s="119"/>
      <c r="H23" s="119"/>
      <c r="I23" s="119"/>
      <c r="J23" s="119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5"/>
      <c r="B24" s="4"/>
      <c r="C24" s="119"/>
      <c r="D24" s="119"/>
      <c r="E24" s="119"/>
      <c r="F24" s="119"/>
      <c r="G24" s="119"/>
      <c r="H24" s="119"/>
      <c r="I24" s="119"/>
      <c r="J24" s="119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5"/>
      <c r="B25" s="4"/>
      <c r="C25" s="119"/>
      <c r="D25" s="119"/>
      <c r="E25" s="119"/>
      <c r="F25" s="119"/>
      <c r="G25" s="119"/>
      <c r="H25" s="119"/>
      <c r="I25" s="119"/>
      <c r="J25" s="119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5"/>
      <c r="B26" s="4"/>
      <c r="C26" s="119"/>
      <c r="D26" s="119"/>
      <c r="E26" s="119"/>
      <c r="F26" s="119"/>
      <c r="G26" s="119"/>
      <c r="H26" s="119"/>
      <c r="I26" s="119"/>
      <c r="J26" s="11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5"/>
      <c r="B27" s="4"/>
      <c r="C27" s="119"/>
      <c r="D27" s="119"/>
      <c r="E27" s="119"/>
      <c r="F27" s="119"/>
      <c r="G27" s="119"/>
      <c r="H27" s="119"/>
      <c r="I27" s="119"/>
      <c r="J27" s="119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5"/>
      <c r="B28" s="4"/>
      <c r="C28" s="119"/>
      <c r="D28" s="119"/>
      <c r="E28" s="119"/>
      <c r="F28" s="119"/>
      <c r="G28" s="119"/>
      <c r="H28" s="119"/>
      <c r="I28" s="119"/>
      <c r="J28" s="119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25">
      <c r="A29" s="5"/>
      <c r="B29" s="4"/>
      <c r="C29" s="119"/>
      <c r="D29" s="119"/>
      <c r="E29" s="119"/>
      <c r="F29" s="119"/>
      <c r="G29" s="119"/>
      <c r="H29" s="119"/>
      <c r="I29" s="119"/>
      <c r="J29" s="11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25">
      <c r="A30" s="5"/>
      <c r="B30" s="4"/>
      <c r="C30" s="119"/>
      <c r="D30" s="119"/>
      <c r="E30" s="119"/>
      <c r="F30" s="119"/>
      <c r="G30" s="119"/>
      <c r="H30" s="119"/>
      <c r="I30" s="119"/>
      <c r="J30" s="119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25">
      <c r="A31" s="4"/>
      <c r="B31" s="4"/>
      <c r="C31" s="119"/>
      <c r="D31" s="119"/>
      <c r="E31" s="119"/>
      <c r="F31" s="119"/>
      <c r="G31" s="119"/>
      <c r="H31" s="119"/>
      <c r="I31" s="119"/>
      <c r="J31" s="119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25">
      <c r="A32" s="4"/>
      <c r="B32" s="4"/>
      <c r="C32" s="119"/>
      <c r="D32" s="119"/>
      <c r="E32" s="119"/>
      <c r="F32" s="119"/>
      <c r="G32" s="119"/>
      <c r="H32" s="119"/>
      <c r="I32" s="119"/>
      <c r="J32" s="119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25">
      <c r="A33" s="4"/>
      <c r="B33" s="4"/>
      <c r="C33" s="119"/>
      <c r="D33" s="119"/>
      <c r="E33" s="119"/>
      <c r="F33" s="119"/>
      <c r="G33" s="119"/>
      <c r="H33" s="119"/>
      <c r="I33" s="119"/>
      <c r="J33" s="119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25">
      <c r="A34" s="4"/>
      <c r="B34" s="4"/>
      <c r="C34" s="119"/>
      <c r="D34" s="119"/>
      <c r="E34" s="119"/>
      <c r="F34" s="119"/>
      <c r="G34" s="119"/>
      <c r="H34" s="119"/>
      <c r="I34" s="119"/>
      <c r="J34" s="119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25">
      <c r="A35" s="4"/>
      <c r="B35" s="4"/>
      <c r="C35" s="119"/>
      <c r="D35" s="119"/>
      <c r="E35" s="119"/>
      <c r="F35" s="119"/>
      <c r="G35" s="119"/>
      <c r="H35" s="119"/>
      <c r="I35" s="119"/>
      <c r="J35" s="119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I30:J30"/>
    <mergeCell ref="I23:J23"/>
    <mergeCell ref="I24:J24"/>
    <mergeCell ref="I25:J25"/>
    <mergeCell ref="I26:J26"/>
    <mergeCell ref="I27:J27"/>
    <mergeCell ref="G25:H25"/>
    <mergeCell ref="C26:D26"/>
    <mergeCell ref="E26:F26"/>
    <mergeCell ref="G26:H26"/>
    <mergeCell ref="C27:D27"/>
    <mergeCell ref="E27:F27"/>
    <mergeCell ref="G27:H27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I32:J32"/>
    <mergeCell ref="I28:J28"/>
    <mergeCell ref="I29:J29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9"/>
  <sheetViews>
    <sheetView tabSelected="1" workbookViewId="0">
      <selection activeCell="I19" sqref="I19"/>
    </sheetView>
  </sheetViews>
  <sheetFormatPr defaultColWidth="9.140625" defaultRowHeight="15" x14ac:dyDescent="0.25"/>
  <cols>
    <col min="1" max="1" width="54.140625" style="65" customWidth="1"/>
    <col min="2" max="2" width="4.140625" style="81" customWidth="1"/>
    <col min="3" max="4" width="14.7109375" style="65" customWidth="1"/>
    <col min="5" max="16384" width="9.140625" style="65"/>
  </cols>
  <sheetData>
    <row r="1" spans="1:4" ht="18" x14ac:dyDescent="0.25">
      <c r="A1" s="127" t="s">
        <v>53</v>
      </c>
      <c r="B1" s="127"/>
      <c r="C1" s="127"/>
      <c r="D1" s="127"/>
    </row>
    <row r="2" spans="1:4" ht="18" x14ac:dyDescent="0.25">
      <c r="A2" s="127" t="s">
        <v>54</v>
      </c>
      <c r="B2" s="127"/>
      <c r="C2" s="127"/>
      <c r="D2" s="127"/>
    </row>
    <row r="3" spans="1:4" s="69" customFormat="1" x14ac:dyDescent="0.25">
      <c r="A3" s="128"/>
      <c r="B3" s="128"/>
      <c r="C3" s="128"/>
      <c r="D3" s="128"/>
    </row>
    <row r="4" spans="1:4" x14ac:dyDescent="0.25">
      <c r="A4" s="118" t="s">
        <v>88</v>
      </c>
      <c r="B4" s="118"/>
      <c r="C4" s="118"/>
      <c r="D4" s="118"/>
    </row>
    <row r="5" spans="1:4" s="67" customFormat="1" x14ac:dyDescent="0.3">
      <c r="A5" s="107" t="s">
        <v>84</v>
      </c>
      <c r="B5" s="107"/>
      <c r="C5" s="107"/>
      <c r="D5" s="107"/>
    </row>
    <row r="6" spans="1:4" s="67" customFormat="1" x14ac:dyDescent="0.3">
      <c r="A6" s="107" t="s">
        <v>94</v>
      </c>
      <c r="B6" s="107"/>
      <c r="C6" s="107"/>
      <c r="D6" s="107"/>
    </row>
    <row r="7" spans="1:4" ht="17.45" customHeight="1" x14ac:dyDescent="0.3">
      <c r="A7" s="73" t="s">
        <v>37</v>
      </c>
      <c r="B7" s="79"/>
      <c r="C7" s="73"/>
      <c r="D7" s="73"/>
    </row>
    <row r="8" spans="1:4" ht="15.75" customHeight="1" x14ac:dyDescent="0.3">
      <c r="A8" s="73" t="s">
        <v>91</v>
      </c>
      <c r="B8" s="79"/>
      <c r="C8" s="73"/>
      <c r="D8" s="73"/>
    </row>
    <row r="9" spans="1:4" x14ac:dyDescent="0.25">
      <c r="A9" s="67"/>
      <c r="C9" s="67"/>
      <c r="D9" s="67"/>
    </row>
    <row r="10" spans="1:4" x14ac:dyDescent="0.25">
      <c r="A10" s="67"/>
      <c r="C10" s="67"/>
      <c r="D10" s="67"/>
    </row>
    <row r="11" spans="1:4" ht="30" x14ac:dyDescent="0.25">
      <c r="A11" s="85"/>
      <c r="B11" s="85" t="s">
        <v>82</v>
      </c>
      <c r="C11" s="86" t="s">
        <v>45</v>
      </c>
      <c r="D11" s="86" t="s">
        <v>46</v>
      </c>
    </row>
    <row r="12" spans="1:4" x14ac:dyDescent="0.25">
      <c r="A12" s="87" t="s">
        <v>33</v>
      </c>
      <c r="B12" s="87"/>
      <c r="C12" s="88"/>
      <c r="D12" s="88"/>
    </row>
    <row r="13" spans="1:4" x14ac:dyDescent="0.25">
      <c r="A13" s="89" t="s">
        <v>55</v>
      </c>
      <c r="B13" s="89">
        <v>1</v>
      </c>
      <c r="C13" s="88">
        <v>50000</v>
      </c>
      <c r="D13" s="88"/>
    </row>
    <row r="14" spans="1:4" ht="30" x14ac:dyDescent="0.25">
      <c r="A14" s="90" t="s">
        <v>56</v>
      </c>
      <c r="B14" s="90">
        <v>2</v>
      </c>
      <c r="C14" s="88">
        <v>-42960</v>
      </c>
      <c r="D14" s="88"/>
    </row>
    <row r="15" spans="1:4" ht="25.5" x14ac:dyDescent="0.25">
      <c r="A15" s="92" t="s">
        <v>57</v>
      </c>
      <c r="B15" s="92"/>
      <c r="C15" s="97">
        <f>C13+C14</f>
        <v>7040</v>
      </c>
      <c r="D15" s="97">
        <f>D13+D14</f>
        <v>0</v>
      </c>
    </row>
    <row r="16" spans="1:4" s="76" customFormat="1" x14ac:dyDescent="0.25">
      <c r="A16" s="93" t="s">
        <v>83</v>
      </c>
      <c r="B16" s="93">
        <v>3</v>
      </c>
      <c r="C16" s="88">
        <v>-290</v>
      </c>
      <c r="D16" s="88"/>
    </row>
    <row r="17" spans="1:4" s="76" customFormat="1" x14ac:dyDescent="0.25">
      <c r="A17" s="92" t="s">
        <v>58</v>
      </c>
      <c r="B17" s="92"/>
      <c r="C17" s="100">
        <f>C15+C16</f>
        <v>6750</v>
      </c>
      <c r="D17" s="100">
        <f>D15+D16</f>
        <v>0</v>
      </c>
    </row>
    <row r="18" spans="1:4" s="69" customFormat="1" x14ac:dyDescent="0.25">
      <c r="A18" s="87" t="s">
        <v>59</v>
      </c>
      <c r="B18" s="87"/>
      <c r="C18" s="94"/>
      <c r="D18" s="94"/>
    </row>
    <row r="19" spans="1:4" s="69" customFormat="1" ht="30" x14ac:dyDescent="0.25">
      <c r="A19" s="90" t="s">
        <v>60</v>
      </c>
      <c r="B19" s="90">
        <v>4</v>
      </c>
      <c r="C19" s="91">
        <v>-11000</v>
      </c>
      <c r="D19" s="91"/>
    </row>
    <row r="20" spans="1:4" s="76" customFormat="1" ht="30" x14ac:dyDescent="0.25">
      <c r="A20" s="90" t="s">
        <v>61</v>
      </c>
      <c r="B20" s="90">
        <v>5</v>
      </c>
      <c r="C20" s="91"/>
      <c r="D20" s="91"/>
    </row>
    <row r="21" spans="1:4" s="76" customFormat="1" x14ac:dyDescent="0.25">
      <c r="A21" s="90" t="s">
        <v>62</v>
      </c>
      <c r="B21" s="90">
        <v>6</v>
      </c>
      <c r="C21" s="91"/>
      <c r="D21" s="91"/>
    </row>
    <row r="22" spans="1:4" s="76" customFormat="1" x14ac:dyDescent="0.25">
      <c r="A22" s="90" t="s">
        <v>63</v>
      </c>
      <c r="B22" s="90">
        <v>7</v>
      </c>
      <c r="C22" s="91"/>
      <c r="D22" s="91"/>
    </row>
    <row r="23" spans="1:4" s="76" customFormat="1" ht="25.5" x14ac:dyDescent="0.25">
      <c r="A23" s="92" t="s">
        <v>64</v>
      </c>
      <c r="B23" s="92"/>
      <c r="C23" s="101">
        <f>C19</f>
        <v>-11000</v>
      </c>
      <c r="D23" s="101">
        <f>D19</f>
        <v>0</v>
      </c>
    </row>
    <row r="24" spans="1:4" s="76" customFormat="1" x14ac:dyDescent="0.25">
      <c r="A24" s="87" t="s">
        <v>65</v>
      </c>
      <c r="B24" s="87"/>
      <c r="C24" s="91"/>
      <c r="D24" s="91"/>
    </row>
    <row r="25" spans="1:4" s="76" customFormat="1" x14ac:dyDescent="0.25">
      <c r="A25" s="90" t="s">
        <v>66</v>
      </c>
      <c r="B25" s="90">
        <v>8</v>
      </c>
      <c r="C25" s="91">
        <v>50000</v>
      </c>
      <c r="D25" s="91"/>
    </row>
    <row r="26" spans="1:4" s="69" customFormat="1" x14ac:dyDescent="0.25">
      <c r="A26" s="90" t="s">
        <v>67</v>
      </c>
      <c r="B26" s="90">
        <v>9</v>
      </c>
      <c r="C26" s="91">
        <v>60000</v>
      </c>
      <c r="D26" s="91"/>
    </row>
    <row r="27" spans="1:4" s="69" customFormat="1" ht="15.6" customHeight="1" x14ac:dyDescent="0.25">
      <c r="A27" s="89" t="s">
        <v>68</v>
      </c>
      <c r="B27" s="89">
        <v>10</v>
      </c>
      <c r="C27" s="94"/>
      <c r="D27" s="94"/>
    </row>
    <row r="28" spans="1:4" s="76" customFormat="1" ht="15.6" customHeight="1" x14ac:dyDescent="0.25">
      <c r="A28" s="89" t="s">
        <v>69</v>
      </c>
      <c r="B28" s="89">
        <v>11</v>
      </c>
      <c r="C28" s="94"/>
      <c r="D28" s="94"/>
    </row>
    <row r="29" spans="1:4" s="76" customFormat="1" ht="15.6" customHeight="1" x14ac:dyDescent="0.25">
      <c r="A29" s="89" t="s">
        <v>70</v>
      </c>
      <c r="B29" s="89">
        <v>12</v>
      </c>
      <c r="C29" s="99">
        <v>-950</v>
      </c>
      <c r="D29" s="99"/>
    </row>
    <row r="30" spans="1:4" x14ac:dyDescent="0.25">
      <c r="A30" s="90" t="s">
        <v>71</v>
      </c>
      <c r="B30" s="90"/>
      <c r="C30" s="95">
        <f>SUM(C25:C29)</f>
        <v>109050</v>
      </c>
      <c r="D30" s="95">
        <f>SUM(D25:D29)</f>
        <v>0</v>
      </c>
    </row>
    <row r="31" spans="1:4" ht="25.5" x14ac:dyDescent="0.25">
      <c r="A31" s="92" t="s">
        <v>72</v>
      </c>
      <c r="B31" s="92"/>
      <c r="C31" s="95">
        <f>C17+C23+C30</f>
        <v>104800</v>
      </c>
      <c r="D31" s="95">
        <f>D17+D23+D30</f>
        <v>0</v>
      </c>
    </row>
    <row r="32" spans="1:4" x14ac:dyDescent="0.25">
      <c r="A32" s="96" t="s">
        <v>34</v>
      </c>
      <c r="B32" s="96"/>
      <c r="C32" s="94">
        <v>0</v>
      </c>
      <c r="D32" s="94">
        <v>0</v>
      </c>
    </row>
    <row r="33" spans="1:4" x14ac:dyDescent="0.25">
      <c r="A33" s="96" t="s">
        <v>35</v>
      </c>
      <c r="B33" s="96"/>
      <c r="C33" s="95">
        <f>C32+C31</f>
        <v>104800</v>
      </c>
      <c r="D33" s="95">
        <f>D32+D31</f>
        <v>0</v>
      </c>
    </row>
    <row r="34" spans="1:4" x14ac:dyDescent="0.25">
      <c r="A34" s="66"/>
      <c r="B34" s="66"/>
    </row>
    <row r="35" spans="1:4" x14ac:dyDescent="0.25">
      <c r="A35" s="66"/>
      <c r="B35" s="66"/>
    </row>
    <row r="36" spans="1:4" x14ac:dyDescent="0.25">
      <c r="A36" s="66"/>
      <c r="B36" s="66"/>
    </row>
    <row r="37" spans="1:4" x14ac:dyDescent="0.25">
      <c r="A37" s="66"/>
      <c r="B37" s="66"/>
    </row>
    <row r="38" spans="1:4" x14ac:dyDescent="0.25">
      <c r="A38" s="66"/>
    </row>
    <row r="39" spans="1:4" x14ac:dyDescent="0.25">
      <c r="A39" s="66"/>
    </row>
    <row r="40" spans="1:4" x14ac:dyDescent="0.25">
      <c r="A40" s="98"/>
    </row>
    <row r="41" spans="1:4" x14ac:dyDescent="0.25">
      <c r="A41" s="66"/>
    </row>
    <row r="42" spans="1:4" x14ac:dyDescent="0.25">
      <c r="A42" s="66"/>
    </row>
    <row r="43" spans="1:4" x14ac:dyDescent="0.25">
      <c r="A43" s="66"/>
    </row>
    <row r="44" spans="1:4" x14ac:dyDescent="0.25">
      <c r="A44" s="66"/>
    </row>
    <row r="45" spans="1:4" x14ac:dyDescent="0.25">
      <c r="A45" s="66"/>
    </row>
    <row r="46" spans="1:4" x14ac:dyDescent="0.25">
      <c r="A46" s="66"/>
    </row>
    <row r="47" spans="1:4" x14ac:dyDescent="0.25">
      <c r="A47" s="66"/>
    </row>
    <row r="48" spans="1:4" x14ac:dyDescent="0.25">
      <c r="A48" s="66"/>
    </row>
    <row r="49" spans="1:1" x14ac:dyDescent="0.25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2022-06-07T14:43:29Z</dcterms:modified>
</cp:coreProperties>
</file>