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62913"/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23" i="10"/>
  <c r="C15" i="10"/>
  <c r="C17" i="10" s="1"/>
  <c r="C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C31" i="10" l="1"/>
  <c r="C33" i="10" s="1"/>
  <c r="E19" i="5"/>
  <c r="D31" i="10"/>
  <c r="D33" i="10" s="1"/>
  <c r="E15" i="5"/>
  <c r="F41" i="6"/>
  <c r="F22" i="6"/>
  <c r="C14" i="6" l="1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<sst xmlns="http://schemas.openxmlformats.org/spreadsheetml/2006/main" count="108" uniqueCount="95">
  <si>
    <t>საწარმო X</t>
  </si>
  <si>
    <t>საწესდებო კაპიტალი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</si>
  <si>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</si>
  <si>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</si>
  <si>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</si>
  <si>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</si>
  <si>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</si>
  <si>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</si>
  <si>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</si>
  <si>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</si>
  <si>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</si>
  <si>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</si>
  <si>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</si>
  <si>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</si>
  <si>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</si>
  <si>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</si>
  <si>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</si>
  <si>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</si>
  <si>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</si>
  <si>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</si>
  <si>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</si>
  <si>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</si>
  <si>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</si>
  <si>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</si>
  <si>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</si>
  <si>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</si>
  <si>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</si>
  <si>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</si>
  <si>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</si>
  <si>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</si>
  <si>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</si>
  <si>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</si>
  <si>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</si>
  <si>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</si>
  <si>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</si>
  <si>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</si>
  <si>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</si>
  <si>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გაზომვის ერთეული: 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</si>
  <si>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</si>
  <si>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</si>
  <si>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</si>
  <si>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</si>
  <si>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</si>
  <si>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</si>
  <si>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</si>
  <si>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</si>
  <si>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</si>
  <si>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</si>
  <si>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</si>
  <si>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</si>
  <si>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</si>
  <si>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</si>
  <si>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</si>
  <si>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</si>
  <si>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</si>
  <si>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</si>
  <si>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</si>
  <si>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</si>
  <si>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</si>
  <si>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</si>
  <si>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</si>
  <si>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</si>
  <si>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</si>
  <si>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</si>
  <si>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</si>
  <si>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</si>
  <si>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</si>
  <si>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</si>
  <si>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</si>
  <si>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</si>
  <si>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</si>
  <si>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</si>
  <si>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</si>
  <si>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</si>
  <si>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</si>
  <si>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</si>
  <si>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</si>
  <si>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</si>
  <si>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</si>
  <si>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</si>
  <si>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</si>
  <si>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</si>
  <si>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</si>
  <si>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</si>
  <si>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საქმიანობის ტიპი: ვაჭრობა</t>
  </si>
  <si>
    <t>რეგისტრაციის ადგილი:თელავი</t>
  </si>
  <si>
    <t>მისამართი:თელავი, ვაჟა ფშაველას 15</t>
  </si>
  <si>
    <t>საქმიანობის ტიპი:ვაჭრობა</t>
  </si>
  <si>
    <t>მისამართი:ვაჟა ფშაველას 15</t>
  </si>
  <si>
    <t>წარდგენის თარიღი:301.01.2020</t>
  </si>
  <si>
    <t>წარდგენის თარიღი: 01.01.2020</t>
  </si>
  <si>
    <t>მისამართი:თელავი, ვაჟა ფშაველას N15</t>
  </si>
  <si>
    <t>წარდგენის თარიღი:01.01.2020</t>
  </si>
  <si>
    <t>მისამართი:თელავი ვაჭა ფშაველა N15</t>
  </si>
  <si>
    <t>სუბიექტი: შპს დავითი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</si>
</sst>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abSelected="1" workbookViewId="0">
      <selection activeCell="L9" sqref="L9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5" width="8.140625" style="1" customWidth="1"/>
    <col min="6" max="6" width="10.710937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3" t="s">
        <v>43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3" t="s">
        <v>38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9" t="s">
        <v>44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0" t="s">
        <v>94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0" t="s">
        <v>84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0" t="s">
        <v>85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0" t="s">
        <v>88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37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90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45</v>
      </c>
      <c r="G12" s="8"/>
      <c r="H12" s="34"/>
      <c r="I12" s="9" t="s">
        <v>46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2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11" t="s">
        <v>3</v>
      </c>
      <c r="B15" s="111"/>
      <c r="C15" s="111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2" t="s">
        <v>4</v>
      </c>
      <c r="B16" s="112"/>
      <c r="C16" s="112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76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77</v>
      </c>
      <c r="B18" s="78"/>
      <c r="C18" s="78"/>
      <c r="D18" s="77"/>
      <c r="E18" s="77"/>
      <c r="F18" s="41">
        <v>-400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11" t="s">
        <v>5</v>
      </c>
      <c r="B19" s="111"/>
      <c r="C19" s="111"/>
      <c r="D19" s="13"/>
      <c r="E19" s="13"/>
      <c r="F19" s="15">
        <v>-1403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3" t="s">
        <v>6</v>
      </c>
      <c r="B20" s="113"/>
      <c r="C20" s="113"/>
      <c r="D20" s="13"/>
      <c r="E20" s="13"/>
      <c r="F20" s="16">
        <f>F16+F17+F18+F19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11" t="s">
        <v>36</v>
      </c>
      <c r="B22" s="111"/>
      <c r="C22" s="111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02" t="s">
        <v>47</v>
      </c>
      <c r="B23" s="102"/>
      <c r="C23" s="102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06" t="s">
        <v>7</v>
      </c>
      <c r="B24" s="106"/>
      <c r="C24" s="106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02" t="s">
        <v>48</v>
      </c>
      <c r="B25" s="102"/>
      <c r="C25" s="102"/>
      <c r="D25" s="23"/>
      <c r="E25" s="23"/>
      <c r="F25" s="41">
        <f>F23+F24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4" t="s">
        <v>8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workbookViewId="0">
      <selection activeCell="C13" sqref="C13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52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49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94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0" t="s">
        <v>84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0" t="s">
        <v>86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37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89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9</v>
      </c>
      <c r="B10" s="114" t="s">
        <v>50</v>
      </c>
      <c r="C10" s="114"/>
      <c r="D10" s="46"/>
      <c r="E10" s="114" t="s">
        <v>51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10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11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12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13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14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78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15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16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17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18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19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20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21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22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23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24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25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26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39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79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27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40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28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29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8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workbookViewId="0">
      <selection activeCell="A4" sqref="A4:G4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 x14ac:dyDescent="0.25">
      <c r="A2" s="122" t="s">
        <v>42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2" t="s">
        <v>73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6" t="s">
        <v>94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6" t="s">
        <v>87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6" t="s">
        <v>91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6" t="s">
        <v>37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6" t="s">
        <v>92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1"/>
      <c r="B10" s="124" t="s">
        <v>1</v>
      </c>
      <c r="C10" s="124" t="s">
        <v>30</v>
      </c>
      <c r="D10" s="124"/>
      <c r="E10" s="124" t="s">
        <v>31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74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32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75</v>
      </c>
      <c r="B15" s="84"/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80</v>
      </c>
      <c r="B16" s="80"/>
      <c r="C16" s="120"/>
      <c r="D16" s="121"/>
      <c r="E16" s="121">
        <v>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32</v>
      </c>
      <c r="B17" s="80"/>
      <c r="C17" s="120"/>
      <c r="D17" s="121"/>
      <c r="E17" s="121">
        <v>9897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41</v>
      </c>
      <c r="B18" s="80"/>
      <c r="C18" s="120"/>
      <c r="D18" s="121"/>
      <c r="E18" s="121">
        <v>1000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81</v>
      </c>
      <c r="B19" s="83">
        <v>50000</v>
      </c>
      <c r="C19" s="125">
        <v>8897</v>
      </c>
      <c r="D19" s="125"/>
      <c r="E19" s="123">
        <f t="shared" ref="E19" si="1">B19+C19</f>
        <v>58897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I32:J32"/>
    <mergeCell ref="I28:J28"/>
    <mergeCell ref="I29:J29"/>
    <mergeCell ref="G25:H25"/>
    <mergeCell ref="C26:D26"/>
    <mergeCell ref="E26:F26"/>
    <mergeCell ref="G26:H26"/>
    <mergeCell ref="C27:D27"/>
    <mergeCell ref="E27:F27"/>
    <mergeCell ref="G27:H27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workbookViewId="0">
      <selection activeCell="A4" sqref="A4:D4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53</v>
      </c>
      <c r="B1" s="127"/>
      <c r="C1" s="127"/>
      <c r="D1" s="127"/>
    </row>
    <row r="2" spans="1:4" ht="18" x14ac:dyDescent="0.25">
      <c r="A2" s="127" t="s">
        <v>54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94</v>
      </c>
      <c r="B4" s="118"/>
      <c r="C4" s="118"/>
      <c r="D4" s="118"/>
    </row>
    <row r="5" spans="1:4" s="67" customFormat="1" x14ac:dyDescent="0.3">
      <c r="A5" s="110" t="s">
        <v>84</v>
      </c>
      <c r="B5" s="110"/>
      <c r="C5" s="110"/>
      <c r="D5" s="110"/>
    </row>
    <row r="6" spans="1:4" s="67" customFormat="1" x14ac:dyDescent="0.3">
      <c r="A6" s="110" t="s">
        <v>93</v>
      </c>
      <c r="B6" s="110"/>
      <c r="C6" s="110"/>
      <c r="D6" s="110"/>
    </row>
    <row r="7" spans="1:4" ht="17.45" customHeight="1" x14ac:dyDescent="0.3">
      <c r="A7" s="73" t="s">
        <v>37</v>
      </c>
      <c r="B7" s="79"/>
      <c r="C7" s="73"/>
      <c r="D7" s="73"/>
    </row>
    <row r="8" spans="1:4" ht="15.75" customHeight="1" x14ac:dyDescent="0.3">
      <c r="A8" s="73" t="s">
        <v>90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82</v>
      </c>
      <c r="C11" s="86" t="s">
        <v>45</v>
      </c>
      <c r="D11" s="86" t="s">
        <v>46</v>
      </c>
    </row>
    <row r="12" spans="1:4" x14ac:dyDescent="0.25">
      <c r="A12" s="87" t="s">
        <v>33</v>
      </c>
      <c r="B12" s="87"/>
      <c r="C12" s="88"/>
      <c r="D12" s="88"/>
    </row>
    <row r="13" spans="1:4" x14ac:dyDescent="0.25">
      <c r="A13" s="89" t="s">
        <v>55</v>
      </c>
      <c r="B13" s="89">
        <v>1</v>
      </c>
      <c r="C13" s="88">
        <v>50000</v>
      </c>
      <c r="D13" s="88"/>
    </row>
    <row r="14" spans="1:4" ht="30" x14ac:dyDescent="0.25">
      <c r="A14" s="90" t="s">
        <v>56</v>
      </c>
      <c r="B14" s="90">
        <v>2</v>
      </c>
      <c r="C14" s="88">
        <v>-42960</v>
      </c>
      <c r="D14" s="88"/>
    </row>
    <row r="15" spans="1:4" ht="25.5" x14ac:dyDescent="0.25">
      <c r="A15" s="92" t="s">
        <v>57</v>
      </c>
      <c r="B15" s="92"/>
      <c r="C15" s="97">
        <f>C13+C14</f>
        <v>7040</v>
      </c>
      <c r="D15" s="97">
        <f>D13+D14</f>
        <v>0</v>
      </c>
    </row>
    <row r="16" spans="1:4" s="76" customFormat="1" x14ac:dyDescent="0.25">
      <c r="A16" s="93" t="s">
        <v>83</v>
      </c>
      <c r="B16" s="93">
        <v>3</v>
      </c>
      <c r="C16" s="88">
        <v>-290</v>
      </c>
      <c r="D16" s="88"/>
    </row>
    <row r="17" spans="1:4" s="76" customFormat="1" x14ac:dyDescent="0.25">
      <c r="A17" s="92" t="s">
        <v>58</v>
      </c>
      <c r="B17" s="92"/>
      <c r="C17" s="100">
        <f>C15+C16</f>
        <v>6750</v>
      </c>
      <c r="D17" s="100">
        <f>D15+D16</f>
        <v>0</v>
      </c>
    </row>
    <row r="18" spans="1:4" s="69" customFormat="1" x14ac:dyDescent="0.25">
      <c r="A18" s="87" t="s">
        <v>59</v>
      </c>
      <c r="B18" s="87"/>
      <c r="C18" s="94"/>
      <c r="D18" s="94"/>
    </row>
    <row r="19" spans="1:4" s="69" customFormat="1" ht="30" x14ac:dyDescent="0.25">
      <c r="A19" s="90" t="s">
        <v>60</v>
      </c>
      <c r="B19" s="90">
        <v>4</v>
      </c>
      <c r="C19" s="91">
        <v>-11000</v>
      </c>
      <c r="D19" s="91"/>
    </row>
    <row r="20" spans="1:4" s="76" customFormat="1" ht="30" x14ac:dyDescent="0.25">
      <c r="A20" s="90" t="s">
        <v>61</v>
      </c>
      <c r="B20" s="90">
        <v>5</v>
      </c>
      <c r="C20" s="91"/>
      <c r="D20" s="91"/>
    </row>
    <row r="21" spans="1:4" s="76" customFormat="1" x14ac:dyDescent="0.25">
      <c r="A21" s="90" t="s">
        <v>62</v>
      </c>
      <c r="B21" s="90">
        <v>6</v>
      </c>
      <c r="C21" s="91"/>
      <c r="D21" s="91"/>
    </row>
    <row r="22" spans="1:4" s="76" customFormat="1" x14ac:dyDescent="0.25">
      <c r="A22" s="90" t="s">
        <v>63</v>
      </c>
      <c r="B22" s="90">
        <v>7</v>
      </c>
      <c r="C22" s="91"/>
      <c r="D22" s="91"/>
    </row>
    <row r="23" spans="1:4" s="76" customFormat="1" ht="25.5" x14ac:dyDescent="0.25">
      <c r="A23" s="92" t="s">
        <v>64</v>
      </c>
      <c r="B23" s="92"/>
      <c r="C23" s="101">
        <f>C19</f>
        <v>-11000</v>
      </c>
      <c r="D23" s="101">
        <f>D19</f>
        <v>0</v>
      </c>
    </row>
    <row r="24" spans="1:4" s="76" customFormat="1" x14ac:dyDescent="0.25">
      <c r="A24" s="87" t="s">
        <v>65</v>
      </c>
      <c r="B24" s="87"/>
      <c r="C24" s="91"/>
      <c r="D24" s="91"/>
    </row>
    <row r="25" spans="1:4" s="76" customFormat="1" x14ac:dyDescent="0.25">
      <c r="A25" s="90" t="s">
        <v>66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67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68</v>
      </c>
      <c r="B27" s="89">
        <v>10</v>
      </c>
      <c r="C27" s="94"/>
      <c r="D27" s="94"/>
    </row>
    <row r="28" spans="1:4" s="76" customFormat="1" ht="15.6" customHeight="1" x14ac:dyDescent="0.25">
      <c r="A28" s="89" t="s">
        <v>69</v>
      </c>
      <c r="B28" s="89">
        <v>11</v>
      </c>
      <c r="C28" s="94"/>
      <c r="D28" s="94"/>
    </row>
    <row r="29" spans="1:4" s="76" customFormat="1" ht="15.6" customHeight="1" x14ac:dyDescent="0.25">
      <c r="A29" s="89" t="s">
        <v>70</v>
      </c>
      <c r="B29" s="89">
        <v>12</v>
      </c>
      <c r="C29" s="99">
        <v>-950</v>
      </c>
      <c r="D29" s="99"/>
    </row>
    <row r="30" spans="1:4" x14ac:dyDescent="0.25">
      <c r="A30" s="90" t="s">
        <v>71</v>
      </c>
      <c r="B30" s="90"/>
      <c r="C30" s="95">
        <f>SUM(C25:C29)</f>
        <v>109050</v>
      </c>
      <c r="D30" s="95">
        <f>SUM(D25:D29)</f>
        <v>0</v>
      </c>
    </row>
    <row r="31" spans="1:4" ht="25.5" x14ac:dyDescent="0.25">
      <c r="A31" s="92" t="s">
        <v>72</v>
      </c>
      <c r="B31" s="92"/>
      <c r="C31" s="95">
        <f>C17+C23+C30</f>
        <v>104800</v>
      </c>
      <c r="D31" s="95">
        <f>D17+D23+D30</f>
        <v>0</v>
      </c>
    </row>
    <row r="32" spans="1:4" x14ac:dyDescent="0.25">
      <c r="A32" s="96" t="s">
        <v>34</v>
      </c>
      <c r="B32" s="96"/>
      <c r="C32" s="94">
        <v>0</v>
      </c>
      <c r="D32" s="94">
        <v>0</v>
      </c>
    </row>
    <row r="33" spans="1:4" x14ac:dyDescent="0.25">
      <c r="A33" s="96" t="s">
        <v>35</v>
      </c>
      <c r="B33" s="96"/>
      <c r="C33" s="95">
        <f>C32+C31</f>
        <v>104800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2022-06-07T15:26:46Z</dcterms:modified>
</cp:coreProperties>
</file>