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727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state="hidden" r:id="rId3"/>
    <sheet name="ფულადი სახსრების მიმოქცევა" sheetId="10" state="hidden" r:id="rId4"/>
  </sheets>
  <calcPr calcId="152511"/>
</workbook>
</file>

<file path=xl/calcChain.xml><?xml version="1.0" encoding="utf-8"?>
<calcChain xmlns="http://schemas.openxmlformats.org/spreadsheetml/2006/main">
  <c r="B39" i="6" l="1"/>
  <c r="B18" i="6"/>
  <c r="B19" i="6"/>
  <c r="B13" i="6"/>
  <c r="F23" i="4"/>
  <c r="F25" i="4" s="1"/>
  <c r="F20" i="4"/>
  <c r="F19" i="4"/>
  <c r="D30" i="10" l="1"/>
  <c r="D23" i="10"/>
  <c r="D15" i="10"/>
  <c r="D17" i="10" s="1"/>
  <c r="C30" i="10"/>
  <c r="C23" i="10"/>
  <c r="C15" i="10"/>
  <c r="C17" i="10" s="1"/>
  <c r="C31" i="10" s="1"/>
  <c r="C33" i="10" s="1"/>
  <c r="E18" i="5"/>
  <c r="E17" i="5"/>
  <c r="E16" i="5"/>
  <c r="C19" i="5"/>
  <c r="E19" i="5" s="1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D31" i="10" l="1"/>
  <c r="D33" i="10" s="1"/>
  <c r="E15" i="5"/>
  <c r="F41" i="6"/>
  <c r="F22" i="6"/>
  <c r="C14" i="6" l="1"/>
  <c r="C33" i="6" l="1"/>
  <c r="C29" i="6"/>
  <c r="C22" i="6"/>
  <c r="C41" i="6" l="1"/>
</calcChain>
</file>

<file path=xl/sharedStrings.xml><?xml version="1.0" encoding="utf-8"?>
<sst xmlns="http://schemas.openxmlformats.org/spreadsheetml/2006/main" count="109" uniqueCount="91">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</sst>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14" fillId="2" borderId="0" xfId="1" applyNumberFormat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topLeftCell="A16" workbookViewId="0">
      <selection activeCell="M15" sqref="M15:N20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14.7109375" style="1" bestFit="1" customWidth="1"/>
    <col min="7" max="7" width="6.140625" style="1" bestFit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4" t="s">
        <v>42</v>
      </c>
      <c r="B2" s="104"/>
      <c r="C2" s="104"/>
      <c r="D2" s="104"/>
      <c r="E2" s="104"/>
      <c r="F2" s="104"/>
      <c r="G2" s="104"/>
      <c r="H2" s="104"/>
      <c r="I2" s="104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10" t="s">
        <v>49</v>
      </c>
      <c r="B3" s="110"/>
      <c r="C3" s="110"/>
      <c r="D3" s="110"/>
      <c r="E3" s="110"/>
      <c r="F3" s="110"/>
      <c r="G3" s="110"/>
      <c r="H3" s="110"/>
      <c r="I3" s="11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1" t="s">
        <v>43</v>
      </c>
      <c r="B5" s="111"/>
      <c r="C5" s="111"/>
      <c r="D5" s="111"/>
      <c r="E5" s="111"/>
      <c r="F5" s="111"/>
      <c r="G5" s="111"/>
      <c r="H5" s="111"/>
      <c r="I5" s="11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1" t="s">
        <v>40</v>
      </c>
      <c r="B6" s="111"/>
      <c r="C6" s="111"/>
      <c r="D6" s="111"/>
      <c r="E6" s="111"/>
      <c r="F6" s="111"/>
      <c r="G6" s="111"/>
      <c r="H6" s="111"/>
      <c r="I6" s="11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1" t="s">
        <v>2</v>
      </c>
      <c r="B7" s="111"/>
      <c r="C7" s="111"/>
      <c r="D7" s="111"/>
      <c r="E7" s="111"/>
      <c r="F7" s="111"/>
      <c r="G7" s="111"/>
      <c r="H7" s="111"/>
      <c r="I7" s="11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1" t="s">
        <v>3</v>
      </c>
      <c r="B8" s="111"/>
      <c r="C8" s="111"/>
      <c r="D8" s="111"/>
      <c r="E8" s="111"/>
      <c r="F8" s="111"/>
      <c r="G8" s="111"/>
      <c r="H8" s="111"/>
      <c r="I8" s="11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400000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2" t="s">
        <v>6</v>
      </c>
      <c r="B15" s="112"/>
      <c r="C15" s="112"/>
      <c r="D15" s="11"/>
      <c r="E15" s="11"/>
      <c r="F15" s="12">
        <v>-180000</v>
      </c>
      <c r="G15" s="11"/>
      <c r="H15" s="12"/>
      <c r="I15" s="12"/>
      <c r="J15" s="3"/>
      <c r="K15" s="3"/>
      <c r="L15" s="3"/>
      <c r="M15" s="3" t="s">
        <v>90</v>
      </c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3" t="s">
        <v>7</v>
      </c>
      <c r="B16" s="113"/>
      <c r="C16" s="113"/>
      <c r="D16" s="13"/>
      <c r="E16" s="13"/>
      <c r="F16" s="40">
        <f>F14+F15</f>
        <v>220000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>
        <v>-97500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2" t="s">
        <v>8</v>
      </c>
      <c r="B19" s="112"/>
      <c r="C19" s="112"/>
      <c r="D19" s="13"/>
      <c r="E19" s="13"/>
      <c r="F19" s="15">
        <f>-19000-12000-4000-8000</f>
        <v>-43000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4" t="s">
        <v>9</v>
      </c>
      <c r="B20" s="114"/>
      <c r="C20" s="114"/>
      <c r="D20" s="13"/>
      <c r="E20" s="13"/>
      <c r="F20" s="16">
        <f>F16+F17+F18+F19</f>
        <v>79500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2"/>
      <c r="B21" s="112"/>
      <c r="C21" s="112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2" t="s">
        <v>39</v>
      </c>
      <c r="B22" s="112"/>
      <c r="C22" s="112"/>
      <c r="D22" s="11"/>
      <c r="E22" s="11"/>
      <c r="F22" s="19">
        <v>-2000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3" t="s">
        <v>52</v>
      </c>
      <c r="B23" s="103"/>
      <c r="C23" s="103"/>
      <c r="D23" s="20"/>
      <c r="E23" s="20"/>
      <c r="F23" s="21">
        <f>F20+F22</f>
        <v>77500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7" t="s">
        <v>10</v>
      </c>
      <c r="B24" s="107"/>
      <c r="C24" s="107"/>
      <c r="D24" s="23"/>
      <c r="E24" s="23"/>
      <c r="F24" s="24">
        <v>-12225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3" t="s">
        <v>53</v>
      </c>
      <c r="B25" s="103"/>
      <c r="C25" s="103"/>
      <c r="D25" s="23"/>
      <c r="E25" s="23"/>
      <c r="F25" s="41">
        <f>F23+F24</f>
        <v>65275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102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5" t="s">
        <v>11</v>
      </c>
      <c r="B29" s="105"/>
      <c r="C29" s="105"/>
      <c r="D29" s="28"/>
      <c r="E29" s="28"/>
      <c r="F29" s="106"/>
      <c r="G29" s="106"/>
      <c r="H29" s="106"/>
      <c r="I29" s="10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6"/>
      <c r="C32" s="106"/>
      <c r="D32" s="7"/>
      <c r="E32" s="7"/>
      <c r="F32" s="108"/>
      <c r="G32" s="108"/>
      <c r="H32" s="108"/>
      <c r="I32" s="10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6"/>
      <c r="G34" s="106"/>
      <c r="H34" s="106"/>
      <c r="I34" s="10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9"/>
      <c r="E37" s="10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9" workbookViewId="0">
      <selection activeCell="B38" sqref="B38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7" t="s">
        <v>57</v>
      </c>
      <c r="B1" s="117"/>
      <c r="C1" s="117"/>
      <c r="D1" s="117"/>
      <c r="E1" s="117"/>
      <c r="F1" s="117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8" t="s">
        <v>54</v>
      </c>
      <c r="B3" s="118"/>
      <c r="C3" s="118"/>
      <c r="D3" s="118"/>
      <c r="E3" s="118"/>
      <c r="F3" s="118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9" t="s">
        <v>43</v>
      </c>
      <c r="B4" s="119"/>
      <c r="C4" s="119"/>
      <c r="D4" s="119"/>
      <c r="E4" s="119"/>
      <c r="F4" s="119"/>
      <c r="G4" s="119"/>
      <c r="H4" s="119"/>
      <c r="I4" s="119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1" t="s">
        <v>40</v>
      </c>
      <c r="B5" s="111"/>
      <c r="C5" s="111"/>
      <c r="D5" s="111"/>
      <c r="E5" s="111"/>
      <c r="F5" s="111"/>
      <c r="G5" s="111"/>
      <c r="H5" s="111"/>
      <c r="I5" s="111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1" t="s">
        <v>3</v>
      </c>
      <c r="B6" s="111"/>
      <c r="C6" s="111"/>
      <c r="D6" s="111"/>
      <c r="E6" s="111"/>
      <c r="F6" s="111"/>
      <c r="G6" s="111"/>
      <c r="H6" s="111"/>
      <c r="I6" s="111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5" t="s">
        <v>55</v>
      </c>
      <c r="C10" s="115"/>
      <c r="D10" s="46"/>
      <c r="E10" s="115" t="s">
        <v>56</v>
      </c>
      <c r="F10" s="115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f>58000+80000-6000-52000</f>
        <v>80000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80000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2000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f>12000-4000+4100+1450</f>
        <v>13550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f>10300+28200</f>
        <v>38500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54050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134050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-10000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-80275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-90275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-2350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-2350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-24000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-12225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f>-5000-200</f>
        <v>-5200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-41425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-134050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6"/>
      <c r="C44" s="116"/>
      <c r="D44" s="116"/>
      <c r="E44" s="116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workbookViewId="0">
      <selection activeCell="M18" sqref="M18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44" ht="15.75" customHeight="1" x14ac:dyDescent="0.25">
      <c r="A2" s="123" t="s">
        <v>47</v>
      </c>
      <c r="B2" s="123"/>
      <c r="C2" s="123"/>
      <c r="D2" s="123"/>
      <c r="E2" s="123"/>
      <c r="F2" s="123"/>
      <c r="G2" s="123"/>
      <c r="H2" s="123"/>
      <c r="I2" s="123"/>
      <c r="J2" s="12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3" t="s">
        <v>78</v>
      </c>
      <c r="B3" s="123"/>
      <c r="C3" s="123"/>
      <c r="D3" s="123"/>
      <c r="E3" s="123"/>
      <c r="F3" s="123"/>
      <c r="G3" s="123"/>
      <c r="H3" s="123"/>
      <c r="I3" s="123"/>
      <c r="J3" s="12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7" t="s">
        <v>43</v>
      </c>
      <c r="B4" s="127"/>
      <c r="C4" s="127"/>
      <c r="D4" s="127"/>
      <c r="E4" s="127"/>
      <c r="F4" s="127"/>
      <c r="G4" s="127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7" t="s">
        <v>81</v>
      </c>
      <c r="B5" s="127"/>
      <c r="C5" s="127"/>
      <c r="D5" s="127"/>
      <c r="E5" s="127"/>
      <c r="F5" s="127"/>
      <c r="G5" s="127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7" t="s">
        <v>3</v>
      </c>
      <c r="B6" s="127"/>
      <c r="C6" s="127"/>
      <c r="D6" s="127"/>
      <c r="E6" s="127"/>
      <c r="F6" s="127"/>
      <c r="G6" s="127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7" t="s">
        <v>41</v>
      </c>
      <c r="B7" s="127"/>
      <c r="C7" s="127"/>
      <c r="D7" s="127"/>
      <c r="E7" s="127"/>
      <c r="F7" s="127"/>
      <c r="G7" s="127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7" t="s">
        <v>4</v>
      </c>
      <c r="B8" s="127"/>
      <c r="C8" s="127"/>
      <c r="D8" s="127"/>
      <c r="E8" s="127"/>
      <c r="F8" s="127"/>
      <c r="G8" s="127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2"/>
      <c r="B10" s="125" t="s">
        <v>1</v>
      </c>
      <c r="C10" s="125" t="s">
        <v>33</v>
      </c>
      <c r="D10" s="125"/>
      <c r="E10" s="125" t="s">
        <v>34</v>
      </c>
      <c r="F10" s="125"/>
      <c r="G10" s="122"/>
      <c r="H10" s="122"/>
      <c r="I10" s="122"/>
      <c r="J10" s="12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2"/>
      <c r="B11" s="125"/>
      <c r="C11" s="125"/>
      <c r="D11" s="125"/>
      <c r="E11" s="125"/>
      <c r="F11" s="125"/>
      <c r="G11" s="122"/>
      <c r="H11" s="122"/>
      <c r="I11" s="122"/>
      <c r="J11" s="12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2"/>
      <c r="B12" s="125"/>
      <c r="C12" s="125"/>
      <c r="D12" s="125"/>
      <c r="E12" s="125"/>
      <c r="F12" s="125"/>
      <c r="G12" s="122"/>
      <c r="H12" s="122"/>
      <c r="I12" s="122"/>
      <c r="J12" s="12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22"/>
      <c r="H13" s="122"/>
      <c r="I13" s="122"/>
      <c r="J13" s="12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1">
        <v>0</v>
      </c>
      <c r="D14" s="122"/>
      <c r="E14" s="122">
        <f t="shared" ref="E14:E15" si="0">B14+C14</f>
        <v>0</v>
      </c>
      <c r="F14" s="122"/>
      <c r="G14" s="122"/>
      <c r="H14" s="122"/>
      <c r="I14" s="122"/>
      <c r="J14" s="12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6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/>
      <c r="C16" s="121"/>
      <c r="D16" s="122"/>
      <c r="E16" s="122">
        <f t="shared" ref="E16:E17" si="1">B16+C16</f>
        <v>0</v>
      </c>
      <c r="F16" s="122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1"/>
      <c r="D17" s="122"/>
      <c r="E17" s="122">
        <f t="shared" si="1"/>
        <v>0</v>
      </c>
      <c r="F17" s="122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1"/>
      <c r="D18" s="122"/>
      <c r="E18" s="122">
        <f t="shared" ref="E18" si="2">B18+C18</f>
        <v>0</v>
      </c>
      <c r="F18" s="122"/>
      <c r="G18" s="122"/>
      <c r="H18" s="122"/>
      <c r="I18" s="122"/>
      <c r="J18" s="12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0</v>
      </c>
      <c r="C19" s="126">
        <f>C16+C17+C18</f>
        <v>0</v>
      </c>
      <c r="D19" s="126"/>
      <c r="E19" s="124">
        <f t="shared" ref="E19" si="3">B19+C19</f>
        <v>0</v>
      </c>
      <c r="F19" s="124"/>
      <c r="G19" s="122"/>
      <c r="H19" s="122"/>
      <c r="I19" s="122"/>
      <c r="J19" s="12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2"/>
      <c r="D20" s="122"/>
      <c r="E20" s="122"/>
      <c r="F20" s="122"/>
      <c r="G20" s="122"/>
      <c r="H20" s="122"/>
      <c r="I20" s="122"/>
      <c r="J20" s="122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2"/>
      <c r="D21" s="122"/>
      <c r="E21" s="122"/>
      <c r="F21" s="122"/>
      <c r="G21" s="122"/>
      <c r="H21" s="122"/>
      <c r="I21" s="122"/>
      <c r="J21" s="122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2"/>
      <c r="D22" s="122"/>
      <c r="E22" s="122"/>
      <c r="F22" s="122"/>
      <c r="G22" s="122"/>
      <c r="H22" s="122"/>
      <c r="I22" s="122"/>
      <c r="J22" s="122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2"/>
      <c r="D23" s="122"/>
      <c r="E23" s="122"/>
      <c r="F23" s="122"/>
      <c r="G23" s="122"/>
      <c r="H23" s="122"/>
      <c r="I23" s="122"/>
      <c r="J23" s="122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2"/>
      <c r="D24" s="122"/>
      <c r="E24" s="122"/>
      <c r="F24" s="122"/>
      <c r="G24" s="122"/>
      <c r="H24" s="122"/>
      <c r="I24" s="122"/>
      <c r="J24" s="122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2"/>
      <c r="D25" s="122"/>
      <c r="E25" s="122"/>
      <c r="F25" s="122"/>
      <c r="G25" s="122"/>
      <c r="H25" s="122"/>
      <c r="I25" s="122"/>
      <c r="J25" s="12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2"/>
      <c r="D26" s="122"/>
      <c r="E26" s="122"/>
      <c r="F26" s="122"/>
      <c r="G26" s="122"/>
      <c r="H26" s="122"/>
      <c r="I26" s="122"/>
      <c r="J26" s="12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2"/>
      <c r="D27" s="122"/>
      <c r="E27" s="122"/>
      <c r="F27" s="122"/>
      <c r="G27" s="122"/>
      <c r="H27" s="122"/>
      <c r="I27" s="122"/>
      <c r="J27" s="12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2"/>
      <c r="D28" s="122"/>
      <c r="E28" s="122"/>
      <c r="F28" s="122"/>
      <c r="G28" s="122"/>
      <c r="H28" s="122"/>
      <c r="I28" s="122"/>
      <c r="J28" s="12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2"/>
      <c r="D29" s="122"/>
      <c r="E29" s="122"/>
      <c r="F29" s="122"/>
      <c r="G29" s="122"/>
      <c r="H29" s="122"/>
      <c r="I29" s="122"/>
      <c r="J29" s="12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2"/>
      <c r="D30" s="122"/>
      <c r="E30" s="122"/>
      <c r="F30" s="122"/>
      <c r="G30" s="122"/>
      <c r="H30" s="122"/>
      <c r="I30" s="122"/>
      <c r="J30" s="12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2"/>
      <c r="D31" s="122"/>
      <c r="E31" s="122"/>
      <c r="F31" s="122"/>
      <c r="G31" s="122"/>
      <c r="H31" s="122"/>
      <c r="I31" s="122"/>
      <c r="J31" s="12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2"/>
      <c r="D32" s="122"/>
      <c r="E32" s="122"/>
      <c r="F32" s="122"/>
      <c r="G32" s="122"/>
      <c r="H32" s="122"/>
      <c r="I32" s="122"/>
      <c r="J32" s="12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2"/>
      <c r="D33" s="122"/>
      <c r="E33" s="122"/>
      <c r="F33" s="122"/>
      <c r="G33" s="122"/>
      <c r="H33" s="122"/>
      <c r="I33" s="122"/>
      <c r="J33" s="12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2"/>
      <c r="D34" s="122"/>
      <c r="E34" s="122"/>
      <c r="F34" s="122"/>
      <c r="G34" s="122"/>
      <c r="H34" s="122"/>
      <c r="I34" s="122"/>
      <c r="J34" s="12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2"/>
      <c r="D35" s="122"/>
      <c r="E35" s="122"/>
      <c r="F35" s="122"/>
      <c r="G35" s="122"/>
      <c r="H35" s="122"/>
      <c r="I35" s="122"/>
      <c r="J35" s="12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7" workbookViewId="0">
      <selection activeCell="C45" sqref="C45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8" t="s">
        <v>58</v>
      </c>
      <c r="B1" s="128"/>
      <c r="C1" s="128"/>
      <c r="D1" s="128"/>
    </row>
    <row r="2" spans="1:4" ht="18" x14ac:dyDescent="0.25">
      <c r="A2" s="128" t="s">
        <v>59</v>
      </c>
      <c r="B2" s="128"/>
      <c r="C2" s="128"/>
      <c r="D2" s="128"/>
    </row>
    <row r="3" spans="1:4" s="69" customFormat="1" x14ac:dyDescent="0.25">
      <c r="A3" s="129"/>
      <c r="B3" s="129"/>
      <c r="C3" s="129"/>
      <c r="D3" s="129"/>
    </row>
    <row r="4" spans="1:4" x14ac:dyDescent="0.25">
      <c r="A4" s="119" t="s">
        <v>43</v>
      </c>
      <c r="B4" s="119"/>
      <c r="C4" s="119"/>
      <c r="D4" s="119"/>
    </row>
    <row r="5" spans="1:4" s="67" customFormat="1" x14ac:dyDescent="0.3">
      <c r="A5" s="111" t="s">
        <v>40</v>
      </c>
      <c r="B5" s="111"/>
      <c r="C5" s="111"/>
      <c r="D5" s="111"/>
    </row>
    <row r="6" spans="1:4" s="67" customFormat="1" x14ac:dyDescent="0.3">
      <c r="A6" s="111" t="s">
        <v>3</v>
      </c>
      <c r="B6" s="111"/>
      <c r="C6" s="111"/>
      <c r="D6" s="111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/>
      <c r="D13" s="88"/>
    </row>
    <row r="14" spans="1:4" ht="30" x14ac:dyDescent="0.25">
      <c r="A14" s="90" t="s">
        <v>61</v>
      </c>
      <c r="B14" s="90">
        <v>2</v>
      </c>
      <c r="C14" s="88"/>
      <c r="D14" s="88"/>
    </row>
    <row r="15" spans="1:4" ht="25.5" x14ac:dyDescent="0.25">
      <c r="A15" s="92" t="s">
        <v>62</v>
      </c>
      <c r="B15" s="92"/>
      <c r="C15" s="97">
        <f>C13+C14</f>
        <v>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/>
      <c r="D16" s="88"/>
    </row>
    <row r="17" spans="1:4" s="76" customFormat="1" x14ac:dyDescent="0.25">
      <c r="A17" s="92" t="s">
        <v>63</v>
      </c>
      <c r="B17" s="92"/>
      <c r="C17" s="100">
        <f>C15+C16</f>
        <v>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/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/>
      <c r="D25" s="91"/>
    </row>
    <row r="26" spans="1:4" s="69" customFormat="1" x14ac:dyDescent="0.25">
      <c r="A26" s="90" t="s">
        <v>72</v>
      </c>
      <c r="B26" s="90">
        <v>9</v>
      </c>
      <c r="C26" s="91"/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/>
      <c r="D29" s="99"/>
    </row>
    <row r="30" spans="1:4" x14ac:dyDescent="0.25">
      <c r="A30" s="90" t="s">
        <v>76</v>
      </c>
      <c r="B30" s="90"/>
      <c r="C30" s="95">
        <f>SUM(C25:C29)</f>
        <v>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2020-05-09T13:59:51Z</dcterms:modified>
</cp:coreProperties>
</file>