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945AFC7C-CE2F-49E2-B290-F40378041033}" xr6:coauthVersionLast="47" xr6:coauthVersionMax="47" xr10:uidLastSave="{00000000-0000-0000-0000-000000000000}"/>
  <bookViews>
    <workbookView xWindow="-120" yWindow="-120" windowWidth="20730" windowHeight="11160" tabRatio="739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6" l="1"/>
  <c r="B19" i="6"/>
  <c r="F23" i="4"/>
  <c r="F25" i="4"/>
  <c r="C25" i="10"/>
  <c r="C30" i="10" s="1"/>
  <c r="C14" i="10"/>
  <c r="C16" i="10"/>
  <c r="C15" i="10"/>
  <c r="D30" i="10"/>
  <c r="D23" i="10"/>
  <c r="D15" i="10"/>
  <c r="D17" i="10" s="1"/>
  <c r="C23" i="10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E19" i="5" l="1"/>
  <c r="C17" i="10"/>
  <c r="C31" i="10" s="1"/>
  <c r="C33" i="10" s="1"/>
  <c r="D31" i="10"/>
  <c r="D33" i="10" s="1"/>
  <c r="E15" i="5"/>
  <c r="F41" i="6"/>
  <c r="F22" i="6"/>
  <c r="C14" i="6" l="1"/>
  <c r="C33" i="6" l="1"/>
  <c r="C29" i="6"/>
  <c r="C22" i="6"/>
  <c r="C41" i="6" l="1"/>
</calcChain>
</file>

<file path=xl/sharedStrings.xml><?xml version="1.0" encoding="utf-8"?>
<sst xmlns="http://schemas.openxmlformats.org/spreadsheetml/2006/main" count="108" uniqueCount="91">
  <si>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</si>
  <si>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</si>
  <si>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</si>
  <si>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</si>
  <si>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</si>
  <si>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</si>
  <si>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</si>
  <si>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</si>
  <si>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</si>
  <si>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</si>
  <si>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</si>
  <si>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</si>
  <si>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</si>
  <si>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</si>
  <si>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</si>
  <si>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</si>
  <si>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</si>
  <si>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</si>
  <si>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</si>
  <si>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</si>
  <si>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</si>
  <si>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</si>
  <si>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</si>
  <si>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</si>
  <si>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</si>
  <si>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</si>
  <si>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</si>
  <si>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</si>
  <si>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</si>
  <si>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</si>
  <si>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</si>
  <si>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</si>
  <si>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</si>
  <si>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</si>
  <si>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</si>
  <si>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</si>
  <si>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</si>
  <si>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</si>
  <si>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</si>
  <si>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</si>
  <si>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</si>
  <si>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</si>
  <si>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</si>
  <si>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</si>
  <si>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</si>
  <si>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</si>
  <si>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</si>
  <si>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</si>
  <si>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</si>
  <si>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</si>
  <si>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</si>
  <si>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</si>
  <si>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</si>
  <si>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</si>
  <si>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</si>
  <si>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</si>
  <si>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</si>
  <si>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</si>
  <si>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</si>
  <si>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</si>
  <si>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</si>
  <si>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</si>
  <si>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</si>
  <si>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</si>
  <si>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</si>
  <si>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</si>
  <si>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</si>
  <si>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</si>
  <si>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</si>
  <si>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</si>
  <si>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</si>
  <si>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</si>
  <si>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</si>
  <si>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</si>
  <si>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</si>
  <si>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</si>
  <si>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</si>
  <si>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</si>
  <si>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</si>
  <si>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</si>
  <si>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</si>
  <si>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</si>
  <si>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</si>
  <si>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</si>
  <si>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</si>
  <si>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</si>
  <si>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</si>
  <si>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</si>
  <si>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</si>
  <si>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</si>
  <si>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შპს ლანა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</si>
</sst>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"/>
  </numFmts>
  <fonts count="24" x14ac:knownFonts="1">
    <font>
      <sz val="11"/>
      <color theme="1"/>
      <name val="Sylfaen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" fontId="12" fillId="2" borderId="0" xfId="1" applyNumberFormat="1" applyFont="1" applyFill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/>
    <xf numFmtId="3" fontId="10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1" fontId="2" fillId="2" borderId="0" xfId="0" applyNumberFormat="1" applyFont="1" applyFill="1" applyAlignment="1">
      <alignment horizontal="left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abSelected="1" workbookViewId="0">
      <selection activeCell="A5" sqref="A5:I5"/>
    </sheetView>
  </sheetViews>
  <sheetFormatPr defaultColWidth="9" defaultRowHeight="15" x14ac:dyDescent="0.25"/>
  <cols>
    <col min="1" max="1" width="43.375" style="1" customWidth="1"/>
    <col min="2" max="4" width="2.875" style="1" customWidth="1"/>
    <col min="5" max="6" width="8.125" style="1" customWidth="1"/>
    <col min="7" max="7" width="5.375" style="1" customWidth="1"/>
    <col min="8" max="8" width="3.375" style="1" customWidth="1"/>
    <col min="9" max="9" width="9" style="1" customWidth="1"/>
    <col min="10" max="16384" width="9" style="1"/>
  </cols>
  <sheetData>
    <row r="1" spans="1:22" ht="15.75" customHeight="1" x14ac:dyDescent="0.35">
      <c r="A1" s="78" t="s">
        <v>48</v>
      </c>
      <c r="B1" s="78"/>
      <c r="C1" s="78"/>
      <c r="D1" s="78"/>
      <c r="E1" s="78"/>
      <c r="F1" s="78"/>
      <c r="G1" s="78"/>
      <c r="H1" s="78"/>
      <c r="I1" s="7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78" t="s">
        <v>42</v>
      </c>
      <c r="B2" s="78"/>
      <c r="C2" s="78"/>
      <c r="D2" s="78"/>
      <c r="E2" s="78"/>
      <c r="F2" s="78"/>
      <c r="G2" s="78"/>
      <c r="H2" s="78"/>
      <c r="I2" s="7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customHeight="1" x14ac:dyDescent="0.25">
      <c r="A3" s="79" t="s">
        <v>49</v>
      </c>
      <c r="B3" s="79"/>
      <c r="C3" s="79"/>
      <c r="D3" s="79"/>
      <c r="E3" s="79"/>
      <c r="F3" s="79"/>
      <c r="G3" s="79"/>
      <c r="H3" s="79"/>
      <c r="I3" s="7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80" t="s">
        <v>43</v>
      </c>
      <c r="B5" s="80"/>
      <c r="C5" s="80"/>
      <c r="D5" s="80"/>
      <c r="E5" s="80"/>
      <c r="F5" s="80"/>
      <c r="G5" s="80"/>
      <c r="H5" s="80"/>
      <c r="I5" s="8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80" t="s">
        <v>40</v>
      </c>
      <c r="B6" s="80"/>
      <c r="C6" s="80"/>
      <c r="D6" s="80"/>
      <c r="E6" s="80"/>
      <c r="F6" s="80"/>
      <c r="G6" s="80"/>
      <c r="H6" s="80"/>
      <c r="I6" s="8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80" t="s">
        <v>2</v>
      </c>
      <c r="B7" s="80"/>
      <c r="C7" s="80"/>
      <c r="D7" s="80"/>
      <c r="E7" s="80"/>
      <c r="F7" s="80"/>
      <c r="G7" s="80"/>
      <c r="H7" s="80"/>
      <c r="I7" s="8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80" t="s">
        <v>3</v>
      </c>
      <c r="B8" s="80"/>
      <c r="C8" s="80"/>
      <c r="D8" s="80"/>
      <c r="E8" s="80"/>
      <c r="F8" s="80"/>
      <c r="G8" s="80"/>
      <c r="H8" s="80"/>
      <c r="I8" s="8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0" t="s">
        <v>41</v>
      </c>
      <c r="B9" s="30"/>
      <c r="C9" s="30"/>
      <c r="D9" s="30"/>
      <c r="E9" s="30"/>
      <c r="F9" s="30"/>
      <c r="G9" s="30"/>
      <c r="H9" s="30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7"/>
      <c r="B12" s="7"/>
      <c r="C12" s="7"/>
      <c r="D12" s="7"/>
      <c r="E12" s="7"/>
      <c r="F12" s="8" t="s">
        <v>50</v>
      </c>
      <c r="G12" s="7"/>
      <c r="H12" s="8"/>
      <c r="I12" s="8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9"/>
      <c r="B13" s="9"/>
      <c r="C13" s="5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2" t="s">
        <v>5</v>
      </c>
      <c r="B14" s="10"/>
      <c r="C14" s="10"/>
      <c r="D14" s="10"/>
      <c r="E14" s="10"/>
      <c r="F14" s="11">
        <v>56000</v>
      </c>
      <c r="G14" s="10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81" t="s">
        <v>6</v>
      </c>
      <c r="B15" s="81"/>
      <c r="C15" s="81"/>
      <c r="D15" s="10"/>
      <c r="E15" s="10"/>
      <c r="F15" s="11">
        <v>-42000</v>
      </c>
      <c r="G15" s="10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82" t="s">
        <v>7</v>
      </c>
      <c r="B16" s="82"/>
      <c r="C16" s="82"/>
      <c r="D16" s="12"/>
      <c r="E16" s="12"/>
      <c r="F16" s="32">
        <f>F14+F15</f>
        <v>14000</v>
      </c>
      <c r="G16" s="12"/>
      <c r="H16" s="11"/>
      <c r="I16" s="32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56" t="s">
        <v>82</v>
      </c>
      <c r="B17" s="10"/>
      <c r="C17" s="10"/>
      <c r="D17" s="12"/>
      <c r="E17" s="12"/>
      <c r="F17" s="33"/>
      <c r="G17" s="12"/>
      <c r="H17" s="11"/>
      <c r="I17" s="3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56" t="s">
        <v>83</v>
      </c>
      <c r="B18" s="10"/>
      <c r="C18" s="10"/>
      <c r="D18" s="12"/>
      <c r="E18" s="12"/>
      <c r="F18" s="33"/>
      <c r="G18" s="12"/>
      <c r="H18" s="11"/>
      <c r="I18" s="3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9" ht="15.75" thickBot="1" x14ac:dyDescent="0.3">
      <c r="A19" s="81" t="s">
        <v>8</v>
      </c>
      <c r="B19" s="81"/>
      <c r="C19" s="81"/>
      <c r="D19" s="12"/>
      <c r="E19" s="12"/>
      <c r="F19" s="13">
        <v>-2103.33</v>
      </c>
      <c r="G19" s="12"/>
      <c r="H19" s="11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83" t="s">
        <v>9</v>
      </c>
      <c r="B20" s="83"/>
      <c r="C20" s="83"/>
      <c r="D20" s="12"/>
      <c r="E20" s="12"/>
      <c r="F20" s="14">
        <f>F16+F17+F18+F19</f>
        <v>11896.67</v>
      </c>
      <c r="G20" s="15"/>
      <c r="H20" s="14"/>
      <c r="I20" s="14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81"/>
      <c r="B21" s="81"/>
      <c r="C21" s="81"/>
      <c r="D21" s="12"/>
      <c r="E21" s="12"/>
      <c r="F21" s="16"/>
      <c r="G21" s="12"/>
      <c r="H21" s="16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81" t="s">
        <v>39</v>
      </c>
      <c r="B22" s="81"/>
      <c r="C22" s="81"/>
      <c r="D22" s="10"/>
      <c r="E22" s="10"/>
      <c r="F22" s="17">
        <v>1452</v>
      </c>
      <c r="G22" s="10"/>
      <c r="H22" s="17"/>
      <c r="I22" s="1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84" t="s">
        <v>52</v>
      </c>
      <c r="B23" s="84"/>
      <c r="C23" s="84"/>
      <c r="D23" s="18"/>
      <c r="E23" s="18"/>
      <c r="F23" s="19">
        <f>F20-F22</f>
        <v>10444.67</v>
      </c>
      <c r="G23" s="20"/>
      <c r="H23" s="14"/>
      <c r="I23" s="19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86" t="s">
        <v>10</v>
      </c>
      <c r="B24" s="86"/>
      <c r="C24" s="86"/>
      <c r="D24" s="21"/>
      <c r="E24" s="21"/>
      <c r="F24" s="22">
        <v>-800</v>
      </c>
      <c r="G24" s="21"/>
      <c r="H24" s="31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84" t="s">
        <v>53</v>
      </c>
      <c r="B25" s="84"/>
      <c r="C25" s="84"/>
      <c r="D25" s="21"/>
      <c r="E25" s="21"/>
      <c r="F25" s="33">
        <f>F23+F24</f>
        <v>9644.67</v>
      </c>
      <c r="G25" s="21"/>
      <c r="H25" s="23"/>
      <c r="I25" s="33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4"/>
      <c r="B26" s="24"/>
      <c r="C26" s="24"/>
      <c r="D26" s="24"/>
      <c r="E26" s="24"/>
      <c r="F26" s="25"/>
      <c r="G26" s="24"/>
      <c r="H26" s="24"/>
      <c r="I26" s="2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4"/>
      <c r="B27" s="24"/>
      <c r="C27" s="24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4"/>
      <c r="B28" s="24"/>
      <c r="C28" s="24"/>
      <c r="D28" s="24"/>
      <c r="E28" s="24"/>
      <c r="F28" s="24"/>
      <c r="G28" s="24"/>
      <c r="H28" s="24"/>
      <c r="I28" s="2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85" t="s">
        <v>11</v>
      </c>
      <c r="B29" s="85"/>
      <c r="C29" s="85"/>
      <c r="D29" s="26"/>
      <c r="E29" s="26"/>
      <c r="F29" s="75"/>
      <c r="G29" s="75"/>
      <c r="H29" s="75"/>
      <c r="I29" s="7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7"/>
      <c r="B30" s="24"/>
      <c r="C30" s="10"/>
      <c r="D30" s="6"/>
      <c r="E30" s="6"/>
      <c r="F30" s="6"/>
      <c r="G30" s="6"/>
      <c r="H30" s="6"/>
      <c r="I30" s="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7"/>
      <c r="B31" s="24"/>
      <c r="C31" s="10"/>
      <c r="D31" s="6"/>
      <c r="E31" s="6"/>
      <c r="F31" s="6"/>
      <c r="G31" s="6"/>
      <c r="H31" s="6"/>
      <c r="I31" s="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7"/>
      <c r="B32" s="75"/>
      <c r="C32" s="75"/>
      <c r="D32" s="6"/>
      <c r="E32" s="6"/>
      <c r="F32" s="76"/>
      <c r="G32" s="76"/>
      <c r="H32" s="76"/>
      <c r="I32" s="7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7"/>
      <c r="B33" s="28"/>
      <c r="C33" s="6"/>
      <c r="D33" s="6"/>
      <c r="E33" s="6"/>
      <c r="F33" s="6"/>
      <c r="G33" s="6"/>
      <c r="H33" s="6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7"/>
      <c r="B34" s="9"/>
      <c r="C34" s="5"/>
      <c r="D34" s="26"/>
      <c r="E34" s="26"/>
      <c r="F34" s="75"/>
      <c r="G34" s="75"/>
      <c r="H34" s="75"/>
      <c r="I34" s="7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77"/>
      <c r="E37" s="7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A13" workbookViewId="0">
      <selection activeCell="C41" sqref="C41"/>
    </sheetView>
  </sheetViews>
  <sheetFormatPr defaultColWidth="9" defaultRowHeight="15" x14ac:dyDescent="0.25"/>
  <cols>
    <col min="1" max="1" width="48.125" style="36" customWidth="1"/>
    <col min="2" max="2" width="8.375" style="36" customWidth="1"/>
    <col min="3" max="3" width="9.25" style="36" customWidth="1"/>
    <col min="4" max="4" width="3.375" style="36" customWidth="1"/>
    <col min="5" max="5" width="7.375" style="36" customWidth="1"/>
    <col min="6" max="6" width="9" style="36"/>
    <col min="7" max="7" width="1.5" style="36" customWidth="1"/>
    <col min="8" max="8" width="0.625" style="36" customWidth="1"/>
    <col min="9" max="9" width="0.875" style="36" customWidth="1"/>
    <col min="10" max="16384" width="9" style="36"/>
  </cols>
  <sheetData>
    <row r="1" spans="1:75" ht="24.75" customHeight="1" x14ac:dyDescent="0.35">
      <c r="A1" s="89" t="s">
        <v>57</v>
      </c>
      <c r="B1" s="89"/>
      <c r="C1" s="89"/>
      <c r="D1" s="89"/>
      <c r="E1" s="89"/>
      <c r="F1" s="89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</row>
    <row r="2" spans="1:75" ht="6.75" customHeight="1" x14ac:dyDescent="0.3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</row>
    <row r="3" spans="1:75" ht="15.75" customHeight="1" x14ac:dyDescent="0.35">
      <c r="A3" s="90" t="s">
        <v>54</v>
      </c>
      <c r="B3" s="90"/>
      <c r="C3" s="90"/>
      <c r="D3" s="90"/>
      <c r="E3" s="90"/>
      <c r="F3" s="90"/>
      <c r="G3" s="3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</row>
    <row r="4" spans="1:75" ht="15.75" customHeight="1" x14ac:dyDescent="0.25">
      <c r="A4" s="91" t="s">
        <v>90</v>
      </c>
      <c r="B4" s="91"/>
      <c r="C4" s="91"/>
      <c r="D4" s="91"/>
      <c r="E4" s="91"/>
      <c r="F4" s="91"/>
      <c r="G4" s="91"/>
      <c r="H4" s="91"/>
      <c r="I4" s="91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</row>
    <row r="5" spans="1:75" ht="15.75" customHeight="1" x14ac:dyDescent="0.3">
      <c r="A5" s="80" t="s">
        <v>40</v>
      </c>
      <c r="B5" s="80"/>
      <c r="C5" s="80"/>
      <c r="D5" s="80"/>
      <c r="E5" s="80"/>
      <c r="F5" s="80"/>
      <c r="G5" s="80"/>
      <c r="H5" s="80"/>
      <c r="I5" s="80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</row>
    <row r="6" spans="1:75" ht="15.75" customHeight="1" x14ac:dyDescent="0.3">
      <c r="A6" s="80" t="s">
        <v>3</v>
      </c>
      <c r="B6" s="80"/>
      <c r="C6" s="80"/>
      <c r="D6" s="80"/>
      <c r="E6" s="80"/>
      <c r="F6" s="80"/>
      <c r="G6" s="80"/>
      <c r="H6" s="80"/>
      <c r="I6" s="8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75" ht="15.75" customHeight="1" x14ac:dyDescent="0.3">
      <c r="A7" s="30" t="s">
        <v>41</v>
      </c>
      <c r="B7" s="30"/>
      <c r="C7" s="30"/>
      <c r="D7" s="30"/>
      <c r="E7" s="30"/>
      <c r="F7" s="30"/>
      <c r="G7" s="30"/>
      <c r="H7" s="30"/>
      <c r="I7" s="3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75" ht="15" customHeight="1" x14ac:dyDescent="0.3">
      <c r="A8" s="30" t="s">
        <v>4</v>
      </c>
      <c r="B8" s="30"/>
      <c r="C8" s="30"/>
      <c r="D8" s="30"/>
      <c r="E8" s="30"/>
      <c r="F8" s="30"/>
      <c r="G8" s="30"/>
      <c r="H8" s="30"/>
      <c r="I8" s="3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75" ht="15" customHeight="1" x14ac:dyDescent="0.3">
      <c r="A9" s="30"/>
      <c r="B9" s="30"/>
      <c r="C9" s="30"/>
      <c r="D9" s="30"/>
      <c r="E9" s="30"/>
      <c r="F9" s="30"/>
      <c r="G9" s="30"/>
      <c r="H9" s="30"/>
      <c r="I9" s="3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75" ht="15.75" customHeight="1" x14ac:dyDescent="0.35">
      <c r="A10" s="38" t="s">
        <v>12</v>
      </c>
      <c r="B10" s="87" t="s">
        <v>55</v>
      </c>
      <c r="C10" s="87"/>
      <c r="D10" s="38"/>
      <c r="E10" s="87" t="s">
        <v>56</v>
      </c>
      <c r="F10" s="87"/>
      <c r="G10" s="40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75" ht="5.25" customHeight="1" x14ac:dyDescent="0.35">
      <c r="A11" s="38"/>
      <c r="B11" s="38"/>
      <c r="C11" s="38"/>
      <c r="D11" s="38"/>
      <c r="E11" s="38"/>
      <c r="F11" s="38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</row>
    <row r="12" spans="1:75" ht="15.75" customHeight="1" x14ac:dyDescent="0.35">
      <c r="A12" s="38" t="s">
        <v>13</v>
      </c>
      <c r="B12" s="38"/>
      <c r="C12" s="38"/>
      <c r="D12" s="38"/>
      <c r="E12" s="38"/>
      <c r="F12" s="38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</row>
    <row r="13" spans="1:75" ht="15.75" customHeight="1" x14ac:dyDescent="0.3">
      <c r="A13" s="39" t="s">
        <v>14</v>
      </c>
      <c r="B13" s="48">
        <v>10816.67</v>
      </c>
      <c r="C13" s="39"/>
      <c r="D13" s="39"/>
      <c r="E13" s="48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</row>
    <row r="14" spans="1:75" ht="15.75" customHeight="1" x14ac:dyDescent="0.35">
      <c r="A14" s="38" t="s">
        <v>15</v>
      </c>
      <c r="B14" s="38"/>
      <c r="C14" s="41">
        <f>B13</f>
        <v>10816.67</v>
      </c>
      <c r="D14" s="38"/>
      <c r="E14" s="38"/>
      <c r="F14" s="41">
        <f>E13</f>
        <v>0</v>
      </c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6.75" customHeight="1" x14ac:dyDescent="0.35">
      <c r="A15" s="42"/>
      <c r="B15" s="42"/>
      <c r="C15" s="42"/>
      <c r="D15" s="42"/>
      <c r="E15" s="42"/>
      <c r="F15" s="42"/>
      <c r="G15" s="4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.75" customHeight="1" x14ac:dyDescent="0.35">
      <c r="A16" s="38" t="s">
        <v>16</v>
      </c>
      <c r="B16" s="38"/>
      <c r="C16" s="38"/>
      <c r="D16" s="38"/>
      <c r="E16" s="38"/>
      <c r="F16" s="38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.75" customHeight="1" x14ac:dyDescent="0.35">
      <c r="A17" s="42" t="s">
        <v>17</v>
      </c>
      <c r="B17" s="49">
        <v>18000</v>
      </c>
      <c r="C17" s="38"/>
      <c r="D17" s="38"/>
      <c r="E17" s="49"/>
      <c r="F17" s="38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.75" customHeight="1" x14ac:dyDescent="0.35">
      <c r="A18" s="42" t="s">
        <v>84</v>
      </c>
      <c r="B18" s="49"/>
      <c r="C18" s="38"/>
      <c r="D18" s="38"/>
      <c r="E18" s="49"/>
      <c r="F18" s="38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.75" customHeight="1" x14ac:dyDescent="0.3">
      <c r="A19" s="39" t="s">
        <v>18</v>
      </c>
      <c r="B19" s="49">
        <f>5000+99500</f>
        <v>104500</v>
      </c>
      <c r="C19" s="39"/>
      <c r="D19" s="39"/>
      <c r="E19" s="49"/>
      <c r="F19" s="39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ht="15.75" customHeight="1" x14ac:dyDescent="0.25">
      <c r="A20" s="43" t="s">
        <v>19</v>
      </c>
      <c r="B20" s="50"/>
      <c r="C20" s="41">
        <f>B17+B19+B18</f>
        <v>122500</v>
      </c>
      <c r="D20" s="43"/>
      <c r="E20" s="50"/>
      <c r="F20" s="41">
        <f>E17+E19+E18</f>
        <v>0</v>
      </c>
      <c r="G20" s="43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ht="6.75" customHeight="1" x14ac:dyDescent="0.35">
      <c r="A21" s="42"/>
      <c r="B21" s="42"/>
      <c r="C21" s="42"/>
      <c r="D21" s="42"/>
      <c r="E21" s="42"/>
      <c r="F21" s="42"/>
      <c r="G21" s="4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ht="15.75" customHeight="1" thickBot="1" x14ac:dyDescent="0.35">
      <c r="A22" s="43" t="s">
        <v>20</v>
      </c>
      <c r="B22" s="43"/>
      <c r="C22" s="51">
        <f>C20+C14</f>
        <v>133316.67000000001</v>
      </c>
      <c r="D22" s="43"/>
      <c r="E22" s="43"/>
      <c r="F22" s="51">
        <f>F20+F14</f>
        <v>0</v>
      </c>
      <c r="G22" s="43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ht="2.25" customHeight="1" thickTop="1" x14ac:dyDescent="0.35">
      <c r="A23" s="42"/>
      <c r="B23" s="42"/>
      <c r="C23" s="42"/>
      <c r="D23" s="42"/>
      <c r="E23" s="42"/>
      <c r="F23" s="42"/>
      <c r="G23" s="4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ht="15.75" customHeight="1" x14ac:dyDescent="0.35">
      <c r="A24" s="44" t="s">
        <v>21</v>
      </c>
      <c r="B24" s="44"/>
      <c r="C24" s="44"/>
      <c r="D24" s="44"/>
      <c r="E24" s="44"/>
      <c r="F24" s="44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ht="7.5" customHeight="1" x14ac:dyDescent="0.35">
      <c r="A25" s="44"/>
      <c r="B25" s="44"/>
      <c r="C25" s="44"/>
      <c r="D25" s="44"/>
      <c r="E25" s="44"/>
      <c r="F25" s="44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ht="15.75" customHeight="1" x14ac:dyDescent="0.25">
      <c r="A26" s="43" t="s">
        <v>22</v>
      </c>
      <c r="B26" s="43"/>
      <c r="C26" s="43"/>
      <c r="D26" s="43"/>
      <c r="E26" s="43"/>
      <c r="F26" s="43"/>
      <c r="G26" s="4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ht="15.75" customHeight="1" x14ac:dyDescent="0.3">
      <c r="A27" s="39" t="s">
        <v>23</v>
      </c>
      <c r="B27" s="49">
        <v>50000</v>
      </c>
      <c r="C27" s="39"/>
      <c r="D27" s="39"/>
      <c r="E27" s="49"/>
      <c r="F27" s="39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ht="15.75" customHeight="1" x14ac:dyDescent="0.3">
      <c r="A28" s="39" t="s">
        <v>24</v>
      </c>
      <c r="B28" s="48">
        <v>8645</v>
      </c>
      <c r="C28" s="39"/>
      <c r="D28" s="39"/>
      <c r="E28" s="48"/>
      <c r="F28" s="39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ht="15.75" customHeight="1" x14ac:dyDescent="0.25">
      <c r="A29" s="43" t="s">
        <v>25</v>
      </c>
      <c r="B29" s="43"/>
      <c r="C29" s="45">
        <f>B27+B28</f>
        <v>58645</v>
      </c>
      <c r="D29" s="43"/>
      <c r="E29" s="43"/>
      <c r="F29" s="45">
        <f>E27+E28</f>
        <v>0</v>
      </c>
      <c r="G29" s="4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ht="6" customHeight="1" x14ac:dyDescent="0.25">
      <c r="A30" s="39"/>
      <c r="B30" s="39"/>
      <c r="C30" s="39"/>
      <c r="D30" s="39"/>
      <c r="E30" s="39"/>
      <c r="F30" s="39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ht="15.75" customHeight="1" x14ac:dyDescent="0.25">
      <c r="A31" s="43" t="s">
        <v>26</v>
      </c>
      <c r="B31" s="43"/>
      <c r="C31" s="43"/>
      <c r="D31" s="43"/>
      <c r="E31" s="43"/>
      <c r="F31" s="43"/>
      <c r="G31" s="4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5.75" customHeight="1" x14ac:dyDescent="0.25">
      <c r="A32" s="39" t="s">
        <v>27</v>
      </c>
      <c r="B32" s="53">
        <v>60000</v>
      </c>
      <c r="C32" s="43"/>
      <c r="D32" s="43"/>
      <c r="E32" s="53"/>
      <c r="F32" s="43"/>
      <c r="G32" s="4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</row>
    <row r="33" spans="1:75" ht="15.75" customHeight="1" x14ac:dyDescent="0.25">
      <c r="A33" s="43" t="s">
        <v>28</v>
      </c>
      <c r="B33" s="43"/>
      <c r="C33" s="45">
        <f>B32</f>
        <v>60000</v>
      </c>
      <c r="D33" s="43"/>
      <c r="E33" s="43"/>
      <c r="F33" s="45">
        <f>E32</f>
        <v>0</v>
      </c>
      <c r="G33" s="4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</row>
    <row r="34" spans="1:75" ht="6.75" customHeight="1" x14ac:dyDescent="0.25">
      <c r="A34" s="39"/>
      <c r="B34" s="39"/>
      <c r="C34" s="39"/>
      <c r="D34" s="39"/>
      <c r="E34" s="39"/>
      <c r="F34" s="39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</row>
    <row r="35" spans="1:75" ht="15.75" customHeight="1" x14ac:dyDescent="0.25">
      <c r="A35" s="43" t="s">
        <v>29</v>
      </c>
      <c r="B35" s="43"/>
      <c r="C35" s="43"/>
      <c r="D35" s="43"/>
      <c r="E35" s="43"/>
      <c r="F35" s="43"/>
      <c r="G35" s="4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</row>
    <row r="36" spans="1:75" ht="15.75" customHeight="1" x14ac:dyDescent="0.3">
      <c r="A36" s="39" t="s">
        <v>44</v>
      </c>
      <c r="B36" s="49"/>
      <c r="C36" s="39"/>
      <c r="D36" s="39"/>
      <c r="E36" s="49"/>
      <c r="F36" s="39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</row>
    <row r="37" spans="1:75" ht="15.75" customHeight="1" x14ac:dyDescent="0.3">
      <c r="A37" s="39" t="s">
        <v>85</v>
      </c>
      <c r="B37" s="49">
        <v>18000</v>
      </c>
      <c r="C37" s="39"/>
      <c r="D37" s="39"/>
      <c r="E37" s="49"/>
      <c r="F37" s="39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</row>
    <row r="38" spans="1:75" ht="15.75" customHeight="1" x14ac:dyDescent="0.3">
      <c r="A38" s="39" t="s">
        <v>30</v>
      </c>
      <c r="B38" s="49">
        <v>980</v>
      </c>
      <c r="C38" s="39"/>
      <c r="D38" s="39"/>
      <c r="E38" s="49"/>
      <c r="F38" s="39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</row>
    <row r="39" spans="1:75" ht="15.75" customHeight="1" x14ac:dyDescent="0.3">
      <c r="A39" s="39" t="s">
        <v>45</v>
      </c>
      <c r="B39" s="48">
        <f>1452+240</f>
        <v>1692</v>
      </c>
      <c r="C39" s="39"/>
      <c r="D39" s="39"/>
      <c r="E39" s="48"/>
      <c r="F39" s="39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</row>
    <row r="40" spans="1:75" ht="15.75" customHeight="1" x14ac:dyDescent="0.35">
      <c r="A40" s="38" t="s">
        <v>31</v>
      </c>
      <c r="C40" s="54">
        <f>B36+B38+B39+B37</f>
        <v>20672</v>
      </c>
      <c r="D40" s="38"/>
      <c r="F40" s="54">
        <f>E36+E38+E39+E37</f>
        <v>0</v>
      </c>
      <c r="G40" s="3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</row>
    <row r="41" spans="1:75" ht="16.5" thickBot="1" x14ac:dyDescent="0.35">
      <c r="A41" s="43" t="s">
        <v>32</v>
      </c>
      <c r="B41" s="46"/>
      <c r="C41" s="51">
        <f>C29+C33+C40</f>
        <v>139317</v>
      </c>
      <c r="D41" s="46"/>
      <c r="E41" s="46"/>
      <c r="F41" s="51">
        <f>F29+F33+F40</f>
        <v>0</v>
      </c>
      <c r="G41" s="4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</row>
    <row r="42" spans="1:75" ht="15.75" thickTop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</row>
    <row r="43" spans="1:75" ht="9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</row>
    <row r="44" spans="1:75" x14ac:dyDescent="0.25">
      <c r="A44" s="47" t="s">
        <v>11</v>
      </c>
      <c r="B44" s="88"/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</row>
    <row r="45" spans="1:75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</row>
    <row r="46" spans="1:75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</row>
    <row r="47" spans="1:7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</row>
    <row r="48" spans="1:75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</row>
    <row r="49" spans="1:75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</row>
    <row r="50" spans="1:7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  <row r="51" spans="1:7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</row>
    <row r="52" spans="1:7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</row>
    <row r="54" spans="1:7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</row>
    <row r="55" spans="1:7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</row>
    <row r="56" spans="1:7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</row>
    <row r="57" spans="1:7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</row>
    <row r="58" spans="1:7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</row>
    <row r="59" spans="1:7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</row>
    <row r="60" spans="1:7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</row>
    <row r="61" spans="1:7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</row>
    <row r="62" spans="1:7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</row>
    <row r="63" spans="1:7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</row>
    <row r="64" spans="1:7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</row>
    <row r="65" spans="1: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</row>
    <row r="66" spans="1: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</row>
    <row r="67" spans="1:7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</row>
    <row r="68" spans="1:7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</row>
    <row r="69" spans="1:7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</row>
    <row r="70" spans="1:7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</row>
    <row r="71" spans="1:7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</row>
    <row r="72" spans="1:7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</row>
    <row r="73" spans="1:7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</row>
    <row r="74" spans="1:7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</row>
    <row r="75" spans="1:7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</row>
    <row r="76" spans="1:7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</row>
    <row r="77" spans="1:7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</row>
    <row r="78" spans="1:7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</row>
    <row r="79" spans="1:7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</row>
    <row r="80" spans="1:7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</row>
    <row r="81" spans="1:7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</row>
    <row r="82" spans="1:7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</row>
    <row r="83" spans="1:7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</row>
    <row r="84" spans="1:7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</row>
    <row r="85" spans="1:7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</row>
    <row r="86" spans="1:7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</row>
    <row r="87" spans="1:7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</row>
    <row r="88" spans="1:7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</row>
    <row r="89" spans="1:7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</row>
    <row r="90" spans="1:7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</row>
    <row r="91" spans="1:7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</row>
    <row r="92" spans="1:7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</row>
    <row r="93" spans="1:7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</row>
    <row r="94" spans="1:75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</row>
    <row r="95" spans="1:75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</row>
    <row r="96" spans="1:75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</row>
    <row r="97" spans="1:75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</row>
    <row r="98" spans="1:7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</row>
    <row r="99" spans="1:7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</row>
    <row r="100" spans="1:75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</row>
    <row r="101" spans="1:75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</row>
    <row r="102" spans="1:75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</row>
    <row r="103" spans="1:75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</row>
    <row r="104" spans="1:75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</row>
    <row r="105" spans="1:75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</row>
    <row r="106" spans="1:75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</row>
    <row r="107" spans="1:75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</row>
    <row r="108" spans="1:75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</row>
    <row r="109" spans="1:75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</row>
    <row r="110" spans="1:75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</row>
    <row r="111" spans="1:75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</row>
    <row r="112" spans="1:75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</row>
    <row r="113" spans="1:75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</row>
    <row r="114" spans="1:75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</row>
    <row r="115" spans="1:75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</row>
    <row r="116" spans="1:75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</row>
    <row r="117" spans="1:75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</row>
    <row r="118" spans="1:75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</row>
    <row r="119" spans="1:75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</row>
    <row r="120" spans="1:75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</row>
    <row r="121" spans="1:75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</row>
    <row r="122" spans="1:75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</row>
    <row r="123" spans="1:75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</row>
    <row r="124" spans="1:75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</row>
    <row r="125" spans="1:75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</row>
    <row r="126" spans="1:75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</row>
    <row r="127" spans="1:75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</row>
    <row r="128" spans="1:75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</row>
    <row r="129" spans="1:75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</row>
    <row r="130" spans="1:75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</row>
    <row r="131" spans="1:75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</row>
    <row r="132" spans="1:75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</row>
    <row r="133" spans="1:75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</row>
    <row r="134" spans="1:75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</row>
    <row r="135" spans="1:75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</row>
    <row r="136" spans="1:75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</row>
    <row r="137" spans="1:75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</row>
    <row r="138" spans="1:75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</row>
    <row r="139" spans="1:75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</row>
    <row r="140" spans="1:75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</row>
    <row r="141" spans="1:75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</row>
    <row r="142" spans="1:75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</row>
    <row r="143" spans="1:75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</row>
    <row r="144" spans="1:75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</row>
    <row r="145" spans="1:75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</row>
    <row r="146" spans="1:75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</row>
    <row r="147" spans="1:75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</row>
    <row r="148" spans="1:75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</row>
    <row r="149" spans="1:75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</row>
    <row r="150" spans="1:75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</row>
    <row r="151" spans="1:75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</row>
    <row r="152" spans="1:75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</row>
    <row r="153" spans="1:75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</row>
    <row r="154" spans="1:75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</row>
    <row r="155" spans="1:75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</row>
    <row r="156" spans="1:75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</row>
    <row r="157" spans="1:75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</row>
    <row r="158" spans="1:75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</row>
    <row r="159" spans="1:75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</row>
    <row r="160" spans="1:75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</row>
    <row r="161" spans="1:75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</row>
    <row r="162" spans="1:75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</row>
    <row r="163" spans="1:75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</row>
    <row r="164" spans="1:75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</row>
    <row r="165" spans="1:75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</row>
    <row r="166" spans="1:75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</row>
    <row r="167" spans="1:75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</row>
    <row r="168" spans="1:75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</row>
    <row r="169" spans="1:75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</row>
    <row r="170" spans="1:75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</row>
    <row r="171" spans="1:75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</row>
    <row r="172" spans="1:75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</row>
    <row r="173" spans="1:75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</row>
    <row r="174" spans="1:75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</row>
    <row r="175" spans="1:75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</row>
    <row r="176" spans="1:75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</row>
    <row r="177" spans="1:75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</row>
    <row r="178" spans="1:75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</row>
    <row r="179" spans="1:75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</row>
    <row r="180" spans="1:75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</row>
    <row r="181" spans="1:75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</row>
    <row r="182" spans="1:75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</row>
    <row r="183" spans="1:75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</row>
    <row r="184" spans="1:75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</row>
    <row r="185" spans="1:75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</row>
    <row r="186" spans="1:75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</row>
    <row r="187" spans="1:75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</row>
    <row r="188" spans="1:75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</row>
    <row r="189" spans="1:75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</row>
    <row r="190" spans="1:75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</row>
    <row r="191" spans="1:75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</row>
    <row r="192" spans="1:75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</row>
    <row r="193" spans="1:75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</row>
    <row r="194" spans="1:75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</row>
    <row r="195" spans="1:75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</row>
    <row r="196" spans="1:75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</row>
    <row r="197" spans="1:75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</row>
    <row r="198" spans="1:75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</row>
    <row r="199" spans="1:75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</row>
    <row r="200" spans="1:75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</row>
    <row r="201" spans="1:75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</row>
    <row r="202" spans="1:75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</row>
    <row r="203" spans="1:75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</row>
    <row r="204" spans="1:75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</row>
    <row r="205" spans="1:75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</row>
    <row r="206" spans="1:75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</row>
    <row r="207" spans="1:75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</row>
    <row r="208" spans="1:75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</row>
    <row r="209" spans="1:75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</row>
    <row r="210" spans="1:75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</row>
    <row r="211" spans="1:75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</row>
    <row r="212" spans="1:75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</row>
    <row r="213" spans="1:75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</row>
    <row r="214" spans="1:75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</row>
    <row r="215" spans="1:75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</row>
    <row r="216" spans="1:75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</row>
    <row r="217" spans="1:75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</row>
    <row r="218" spans="1:75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</row>
    <row r="219" spans="1:75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</row>
    <row r="220" spans="1:75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</row>
    <row r="221" spans="1:75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</row>
    <row r="222" spans="1:75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</row>
    <row r="223" spans="1:75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</row>
    <row r="224" spans="1:75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</row>
    <row r="225" spans="1:75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</row>
    <row r="226" spans="1:75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</row>
    <row r="227" spans="1:75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</row>
    <row r="228" spans="1:75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</row>
    <row r="229" spans="1:75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</row>
    <row r="230" spans="1:75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</row>
    <row r="231" spans="1:75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</row>
    <row r="232" spans="1:75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</row>
    <row r="233" spans="1:75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</row>
    <row r="234" spans="1:75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</row>
    <row r="235" spans="1:75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</row>
    <row r="236" spans="1:75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</row>
    <row r="237" spans="1:75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</row>
    <row r="238" spans="1:75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</row>
    <row r="239" spans="1:75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</row>
    <row r="240" spans="1:75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</row>
    <row r="241" spans="1:75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</row>
    <row r="242" spans="1:75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</row>
    <row r="243" spans="1:75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</row>
    <row r="244" spans="1:75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</row>
    <row r="245" spans="1:75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</row>
    <row r="246" spans="1:75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</row>
    <row r="247" spans="1:75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</row>
    <row r="248" spans="1:75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</row>
    <row r="249" spans="1:75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</row>
    <row r="250" spans="1:75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</row>
    <row r="251" spans="1:75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</row>
    <row r="252" spans="1:75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</row>
    <row r="253" spans="1:75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</row>
    <row r="254" spans="1:75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</row>
    <row r="255" spans="1:75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</row>
    <row r="256" spans="1:75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</row>
    <row r="257" spans="1:75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</row>
    <row r="258" spans="1:75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</row>
    <row r="259" spans="1:75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</row>
    <row r="260" spans="1:75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</row>
    <row r="261" spans="1:75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</row>
    <row r="262" spans="1:75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</row>
    <row r="263" spans="1:75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</row>
    <row r="264" spans="1:75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</row>
    <row r="265" spans="1:75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</row>
    <row r="266" spans="1:75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</row>
    <row r="267" spans="1:75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</row>
    <row r="268" spans="1:75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</row>
    <row r="269" spans="1:75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</row>
    <row r="270" spans="1:75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</row>
    <row r="271" spans="1:75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</row>
    <row r="272" spans="1:75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</row>
    <row r="273" spans="1:75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</row>
    <row r="274" spans="1:75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</row>
    <row r="275" spans="1:75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</row>
    <row r="276" spans="1:75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</row>
    <row r="277" spans="1:75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</row>
    <row r="278" spans="1:75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</row>
    <row r="279" spans="1:75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</row>
    <row r="280" spans="1:75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</row>
    <row r="281" spans="1:75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</row>
    <row r="282" spans="1:75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</row>
    <row r="283" spans="1:75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</row>
    <row r="284" spans="1:75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</row>
    <row r="285" spans="1:75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</row>
    <row r="286" spans="1:75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</row>
    <row r="287" spans="1:75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</row>
    <row r="288" spans="1:75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</row>
    <row r="289" spans="1:75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</row>
    <row r="290" spans="1:75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</row>
    <row r="291" spans="1:75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</row>
    <row r="292" spans="1:75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</row>
    <row r="293" spans="1:75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</row>
    <row r="294" spans="1:75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</row>
    <row r="295" spans="1:75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</row>
    <row r="296" spans="1:75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</row>
    <row r="297" spans="1:75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</row>
    <row r="298" spans="1:75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</row>
    <row r="299" spans="1:75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</row>
    <row r="300" spans="1:75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</row>
    <row r="301" spans="1:75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</row>
    <row r="302" spans="1:75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</row>
    <row r="303" spans="1:75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</row>
    <row r="304" spans="1:75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</row>
    <row r="305" spans="1:75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</row>
    <row r="306" spans="1:75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</row>
    <row r="307" spans="1:75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</row>
    <row r="308" spans="1:75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</row>
    <row r="309" spans="1:75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</row>
    <row r="310" spans="1:75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</row>
    <row r="311" spans="1:75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</row>
    <row r="312" spans="1:75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</row>
    <row r="313" spans="1:75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</row>
    <row r="314" spans="1:75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</row>
    <row r="315" spans="1:75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</row>
    <row r="316" spans="1:75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</row>
    <row r="317" spans="1:75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</row>
    <row r="318" spans="1:75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</row>
    <row r="319" spans="1:75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</row>
    <row r="320" spans="1:75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</row>
    <row r="321" spans="1:75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</row>
    <row r="322" spans="1:75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</row>
    <row r="323" spans="1:75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</row>
    <row r="324" spans="1:75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</row>
    <row r="325" spans="1:75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</row>
    <row r="326" spans="1:75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</row>
    <row r="327" spans="1:75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</row>
    <row r="328" spans="1:75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</row>
    <row r="329" spans="1:75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</row>
    <row r="330" spans="1:75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</row>
    <row r="331" spans="1:75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</row>
    <row r="332" spans="1:75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</row>
    <row r="333" spans="1:75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</row>
    <row r="334" spans="1:75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</row>
    <row r="335" spans="1:75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</row>
    <row r="336" spans="1:75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</row>
    <row r="337" spans="1:75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</row>
    <row r="338" spans="1:75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</row>
    <row r="339" spans="1:75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</row>
    <row r="340" spans="1:75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</row>
    <row r="341" spans="1:75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</row>
    <row r="342" spans="1:75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</row>
    <row r="343" spans="1:75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</row>
    <row r="344" spans="1:75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</row>
    <row r="345" spans="1:75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</row>
    <row r="346" spans="1:75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</row>
    <row r="347" spans="1:75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</row>
    <row r="348" spans="1:75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</row>
    <row r="349" spans="1:75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</row>
    <row r="350" spans="1:75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</row>
    <row r="351" spans="1:75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</row>
    <row r="352" spans="1:75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</row>
    <row r="353" spans="1:75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</row>
    <row r="354" spans="1:75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</row>
    <row r="355" spans="1:75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</row>
    <row r="356" spans="1:75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</row>
    <row r="357" spans="1:75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</row>
    <row r="358" spans="1:75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</row>
    <row r="359" spans="1:75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</row>
    <row r="360" spans="1:75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</row>
    <row r="361" spans="1:75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</row>
    <row r="362" spans="1:75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</row>
    <row r="363" spans="1:75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</row>
    <row r="364" spans="1:75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</row>
    <row r="365" spans="1:75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</row>
    <row r="366" spans="1:75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</row>
    <row r="367" spans="1:75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</row>
    <row r="368" spans="1:75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</row>
    <row r="369" spans="1:75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</row>
    <row r="370" spans="1:75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</row>
    <row r="371" spans="1:75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</row>
    <row r="372" spans="1:75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</row>
    <row r="373" spans="1:75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</row>
    <row r="374" spans="1:75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</row>
    <row r="375" spans="1:75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</row>
    <row r="376" spans="1:75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</row>
    <row r="377" spans="1:75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</row>
    <row r="378" spans="1:75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</row>
    <row r="379" spans="1:75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</row>
    <row r="380" spans="1:75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</row>
    <row r="381" spans="1:75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</row>
    <row r="382" spans="1:75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</row>
    <row r="383" spans="1:75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</row>
    <row r="384" spans="1:75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</row>
    <row r="385" spans="1:75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</row>
    <row r="386" spans="1:75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</row>
    <row r="387" spans="1:75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</row>
    <row r="388" spans="1:75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</row>
    <row r="389" spans="1:75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</row>
    <row r="390" spans="1:75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</row>
    <row r="391" spans="1:75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</row>
    <row r="392" spans="1:75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</row>
    <row r="393" spans="1:75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</row>
    <row r="394" spans="1:75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</row>
    <row r="395" spans="1:75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</row>
    <row r="396" spans="1:75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</row>
    <row r="397" spans="1:75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</row>
    <row r="398" spans="1:75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</row>
    <row r="399" spans="1:75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</row>
    <row r="400" spans="1:75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</row>
    <row r="401" spans="1:75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</row>
    <row r="402" spans="1:75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</row>
    <row r="403" spans="1:75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5"/>
      <c r="BF403" s="35"/>
      <c r="BG403" s="35"/>
      <c r="BH403" s="35"/>
      <c r="BI403" s="35"/>
      <c r="BJ403" s="35"/>
      <c r="BK403" s="35"/>
      <c r="BL403" s="35"/>
      <c r="BM403" s="35"/>
      <c r="BN403" s="35"/>
      <c r="BO403" s="35"/>
      <c r="BP403" s="35"/>
      <c r="BQ403" s="35"/>
      <c r="BR403" s="35"/>
      <c r="BS403" s="35"/>
      <c r="BT403" s="35"/>
      <c r="BU403" s="35"/>
      <c r="BV403" s="35"/>
      <c r="BW403" s="35"/>
    </row>
    <row r="404" spans="1:75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</row>
    <row r="405" spans="1:75" x14ac:dyDescent="0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</row>
    <row r="406" spans="1:75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5"/>
      <c r="BF406" s="35"/>
      <c r="BG406" s="35"/>
      <c r="BH406" s="35"/>
      <c r="BI406" s="35"/>
      <c r="BJ406" s="35"/>
      <c r="BK406" s="35"/>
      <c r="BL406" s="35"/>
      <c r="BM406" s="35"/>
      <c r="BN406" s="35"/>
      <c r="BO406" s="35"/>
      <c r="BP406" s="35"/>
      <c r="BQ406" s="35"/>
      <c r="BR406" s="35"/>
      <c r="BS406" s="35"/>
      <c r="BT406" s="35"/>
      <c r="BU406" s="35"/>
      <c r="BV406" s="35"/>
      <c r="BW406" s="35"/>
    </row>
    <row r="407" spans="1:75" x14ac:dyDescent="0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</row>
    <row r="408" spans="1:75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5"/>
      <c r="BF408" s="35"/>
      <c r="BG408" s="35"/>
      <c r="BH408" s="35"/>
      <c r="BI408" s="35"/>
      <c r="BJ408" s="35"/>
      <c r="BK408" s="35"/>
      <c r="BL408" s="35"/>
      <c r="BM408" s="35"/>
      <c r="BN408" s="35"/>
      <c r="BO408" s="35"/>
      <c r="BP408" s="35"/>
      <c r="BQ408" s="35"/>
      <c r="BR408" s="35"/>
      <c r="BS408" s="35"/>
      <c r="BT408" s="35"/>
      <c r="BU408" s="35"/>
      <c r="BV408" s="35"/>
      <c r="BW408" s="35"/>
    </row>
    <row r="409" spans="1:75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</row>
    <row r="410" spans="1:75" x14ac:dyDescent="0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</row>
    <row r="411" spans="1:75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5"/>
      <c r="BB411" s="35"/>
      <c r="BC411" s="35"/>
      <c r="BD411" s="35"/>
      <c r="BE411" s="35"/>
      <c r="BF411" s="35"/>
      <c r="BG411" s="35"/>
      <c r="BH411" s="35"/>
      <c r="BI411" s="35"/>
      <c r="BJ411" s="35"/>
      <c r="BK411" s="35"/>
      <c r="BL411" s="35"/>
      <c r="BM411" s="35"/>
      <c r="BN411" s="35"/>
      <c r="BO411" s="35"/>
      <c r="BP411" s="35"/>
      <c r="BQ411" s="35"/>
      <c r="BR411" s="35"/>
      <c r="BS411" s="35"/>
      <c r="BT411" s="35"/>
      <c r="BU411" s="35"/>
      <c r="BV411" s="35"/>
      <c r="BW411" s="35"/>
    </row>
    <row r="412" spans="1:75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5"/>
      <c r="BB412" s="35"/>
      <c r="BC412" s="35"/>
      <c r="BD412" s="35"/>
      <c r="BE412" s="35"/>
      <c r="BF412" s="35"/>
      <c r="BG412" s="35"/>
      <c r="BH412" s="35"/>
      <c r="BI412" s="35"/>
      <c r="BJ412" s="35"/>
      <c r="BK412" s="35"/>
      <c r="BL412" s="35"/>
      <c r="BM412" s="35"/>
      <c r="BN412" s="35"/>
      <c r="BO412" s="35"/>
      <c r="BP412" s="35"/>
      <c r="BQ412" s="35"/>
      <c r="BR412" s="35"/>
      <c r="BS412" s="35"/>
      <c r="BT412" s="35"/>
      <c r="BU412" s="35"/>
      <c r="BV412" s="35"/>
      <c r="BW412" s="35"/>
    </row>
    <row r="413" spans="1:75" x14ac:dyDescent="0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</row>
    <row r="414" spans="1:75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</row>
    <row r="415" spans="1:75" x14ac:dyDescent="0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5"/>
      <c r="BB415" s="35"/>
      <c r="BC415" s="35"/>
      <c r="BD415" s="35"/>
      <c r="BE415" s="35"/>
      <c r="BF415" s="35"/>
      <c r="BG415" s="35"/>
      <c r="BH415" s="35"/>
      <c r="BI415" s="35"/>
      <c r="BJ415" s="35"/>
      <c r="BK415" s="35"/>
      <c r="BL415" s="35"/>
      <c r="BM415" s="35"/>
      <c r="BN415" s="35"/>
      <c r="BO415" s="35"/>
      <c r="BP415" s="35"/>
      <c r="BQ415" s="35"/>
      <c r="BR415" s="35"/>
      <c r="BS415" s="35"/>
      <c r="BT415" s="35"/>
      <c r="BU415" s="35"/>
      <c r="BV415" s="35"/>
      <c r="BW415" s="35"/>
    </row>
    <row r="416" spans="1:75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</row>
    <row r="417" spans="1:75" x14ac:dyDescent="0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</row>
    <row r="418" spans="1:75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5"/>
      <c r="BB418" s="35"/>
      <c r="BC418" s="35"/>
      <c r="BD418" s="35"/>
      <c r="BE418" s="35"/>
      <c r="BF418" s="35"/>
      <c r="BG418" s="35"/>
      <c r="BH418" s="35"/>
      <c r="BI418" s="35"/>
      <c r="BJ418" s="35"/>
      <c r="BK418" s="35"/>
      <c r="BL418" s="35"/>
      <c r="BM418" s="35"/>
      <c r="BN418" s="35"/>
      <c r="BO418" s="35"/>
      <c r="BP418" s="35"/>
      <c r="BQ418" s="35"/>
      <c r="BR418" s="35"/>
      <c r="BS418" s="35"/>
      <c r="BT418" s="35"/>
      <c r="BU418" s="35"/>
      <c r="BV418" s="35"/>
      <c r="BW418" s="35"/>
    </row>
    <row r="419" spans="1:75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5"/>
      <c r="BB419" s="35"/>
      <c r="BC419" s="35"/>
      <c r="BD419" s="35"/>
      <c r="BE419" s="35"/>
      <c r="BF419" s="35"/>
      <c r="BG419" s="35"/>
      <c r="BH419" s="35"/>
      <c r="BI419" s="35"/>
      <c r="BJ419" s="35"/>
      <c r="BK419" s="35"/>
      <c r="BL419" s="35"/>
      <c r="BM419" s="35"/>
      <c r="BN419" s="35"/>
      <c r="BO419" s="35"/>
      <c r="BP419" s="35"/>
      <c r="BQ419" s="35"/>
      <c r="BR419" s="35"/>
      <c r="BS419" s="35"/>
      <c r="BT419" s="35"/>
      <c r="BU419" s="35"/>
      <c r="BV419" s="35"/>
      <c r="BW419" s="35"/>
    </row>
    <row r="420" spans="1:75" x14ac:dyDescent="0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  <c r="BR420" s="35"/>
      <c r="BS420" s="35"/>
      <c r="BT420" s="35"/>
      <c r="BU420" s="35"/>
      <c r="BV420" s="35"/>
      <c r="BW420" s="35"/>
    </row>
    <row r="421" spans="1:75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5"/>
      <c r="BB421" s="35"/>
      <c r="BC421" s="35"/>
      <c r="BD421" s="35"/>
      <c r="BE421" s="35"/>
      <c r="BF421" s="35"/>
      <c r="BG421" s="35"/>
      <c r="BH421" s="35"/>
      <c r="BI421" s="35"/>
      <c r="BJ421" s="35"/>
      <c r="BK421" s="35"/>
      <c r="BL421" s="35"/>
      <c r="BM421" s="35"/>
      <c r="BN421" s="35"/>
      <c r="BO421" s="35"/>
      <c r="BP421" s="35"/>
      <c r="BQ421" s="35"/>
      <c r="BR421" s="35"/>
      <c r="BS421" s="35"/>
      <c r="BT421" s="35"/>
      <c r="BU421" s="35"/>
      <c r="BV421" s="35"/>
      <c r="BW421" s="35"/>
    </row>
    <row r="422" spans="1:75" x14ac:dyDescent="0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5"/>
      <c r="BB422" s="35"/>
      <c r="BC422" s="35"/>
      <c r="BD422" s="35"/>
      <c r="BE422" s="35"/>
      <c r="BF422" s="35"/>
      <c r="BG422" s="35"/>
      <c r="BH422" s="35"/>
      <c r="BI422" s="35"/>
      <c r="BJ422" s="35"/>
      <c r="BK422" s="35"/>
      <c r="BL422" s="35"/>
      <c r="BM422" s="35"/>
      <c r="BN422" s="35"/>
      <c r="BO422" s="35"/>
      <c r="BP422" s="35"/>
      <c r="BQ422" s="35"/>
      <c r="BR422" s="35"/>
      <c r="BS422" s="35"/>
      <c r="BT422" s="35"/>
      <c r="BU422" s="35"/>
      <c r="BV422" s="35"/>
      <c r="BW422" s="35"/>
    </row>
    <row r="423" spans="1:75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5"/>
      <c r="BB423" s="35"/>
      <c r="BC423" s="35"/>
      <c r="BD423" s="35"/>
      <c r="BE423" s="35"/>
      <c r="BF423" s="35"/>
      <c r="BG423" s="35"/>
      <c r="BH423" s="35"/>
      <c r="BI423" s="35"/>
      <c r="BJ423" s="35"/>
      <c r="BK423" s="35"/>
      <c r="BL423" s="35"/>
      <c r="BM423" s="35"/>
      <c r="BN423" s="35"/>
      <c r="BO423" s="35"/>
      <c r="BP423" s="35"/>
      <c r="BQ423" s="35"/>
      <c r="BR423" s="35"/>
      <c r="BS423" s="35"/>
      <c r="BT423" s="35"/>
      <c r="BU423" s="35"/>
      <c r="BV423" s="35"/>
      <c r="BW423" s="35"/>
    </row>
    <row r="424" spans="1:75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5"/>
      <c r="BB424" s="35"/>
      <c r="BC424" s="35"/>
      <c r="BD424" s="35"/>
      <c r="BE424" s="35"/>
      <c r="BF424" s="35"/>
      <c r="BG424" s="35"/>
      <c r="BH424" s="35"/>
      <c r="BI424" s="35"/>
      <c r="BJ424" s="35"/>
      <c r="BK424" s="35"/>
      <c r="BL424" s="35"/>
      <c r="BM424" s="35"/>
      <c r="BN424" s="35"/>
      <c r="BO424" s="35"/>
      <c r="BP424" s="35"/>
      <c r="BQ424" s="35"/>
      <c r="BR424" s="35"/>
      <c r="BS424" s="35"/>
      <c r="BT424" s="35"/>
      <c r="BU424" s="35"/>
      <c r="BV424" s="35"/>
      <c r="BW424" s="35"/>
    </row>
    <row r="425" spans="1:75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5"/>
      <c r="BB425" s="35"/>
      <c r="BC425" s="35"/>
      <c r="BD425" s="35"/>
      <c r="BE425" s="35"/>
      <c r="BF425" s="35"/>
      <c r="BG425" s="35"/>
      <c r="BH425" s="35"/>
      <c r="BI425" s="35"/>
      <c r="BJ425" s="35"/>
      <c r="BK425" s="35"/>
      <c r="BL425" s="35"/>
      <c r="BM425" s="35"/>
      <c r="BN425" s="35"/>
      <c r="BO425" s="35"/>
      <c r="BP425" s="35"/>
      <c r="BQ425" s="35"/>
      <c r="BR425" s="35"/>
      <c r="BS425" s="35"/>
      <c r="BT425" s="35"/>
      <c r="BU425" s="35"/>
      <c r="BV425" s="35"/>
      <c r="BW425" s="35"/>
    </row>
    <row r="426" spans="1:75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5"/>
      <c r="BB426" s="35"/>
      <c r="BC426" s="35"/>
      <c r="BD426" s="35"/>
      <c r="BE426" s="35"/>
      <c r="BF426" s="35"/>
      <c r="BG426" s="35"/>
      <c r="BH426" s="35"/>
      <c r="BI426" s="35"/>
      <c r="BJ426" s="35"/>
      <c r="BK426" s="35"/>
      <c r="BL426" s="35"/>
      <c r="BM426" s="35"/>
      <c r="BN426" s="35"/>
      <c r="BO426" s="35"/>
      <c r="BP426" s="35"/>
      <c r="BQ426" s="35"/>
      <c r="BR426" s="35"/>
      <c r="BS426" s="35"/>
      <c r="BT426" s="35"/>
      <c r="BU426" s="35"/>
      <c r="BV426" s="35"/>
      <c r="BW426" s="35"/>
    </row>
    <row r="427" spans="1:75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</row>
    <row r="428" spans="1:75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5"/>
      <c r="BB428" s="35"/>
      <c r="BC428" s="35"/>
      <c r="BD428" s="35"/>
      <c r="BE428" s="35"/>
      <c r="BF428" s="35"/>
      <c r="BG428" s="35"/>
      <c r="BH428" s="35"/>
      <c r="BI428" s="35"/>
      <c r="BJ428" s="35"/>
      <c r="BK428" s="35"/>
      <c r="BL428" s="35"/>
      <c r="BM428" s="35"/>
      <c r="BN428" s="35"/>
      <c r="BO428" s="35"/>
      <c r="BP428" s="35"/>
      <c r="BQ428" s="35"/>
      <c r="BR428" s="35"/>
      <c r="BS428" s="35"/>
      <c r="BT428" s="35"/>
      <c r="BU428" s="35"/>
      <c r="BV428" s="35"/>
      <c r="BW428" s="35"/>
    </row>
    <row r="429" spans="1:75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</row>
    <row r="430" spans="1:75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  <c r="BE430" s="35"/>
      <c r="BF430" s="35"/>
      <c r="BG430" s="35"/>
      <c r="BH430" s="35"/>
      <c r="BI430" s="35"/>
      <c r="BJ430" s="35"/>
      <c r="BK430" s="35"/>
      <c r="BL430" s="35"/>
      <c r="BM430" s="35"/>
      <c r="BN430" s="35"/>
      <c r="BO430" s="35"/>
      <c r="BP430" s="35"/>
      <c r="BQ430" s="35"/>
      <c r="BR430" s="35"/>
      <c r="BS430" s="35"/>
      <c r="BT430" s="35"/>
      <c r="BU430" s="35"/>
      <c r="BV430" s="35"/>
      <c r="BW430" s="35"/>
    </row>
    <row r="431" spans="1:75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  <c r="BE431" s="35"/>
      <c r="BF431" s="35"/>
      <c r="BG431" s="35"/>
      <c r="BH431" s="35"/>
      <c r="BI431" s="35"/>
      <c r="BJ431" s="35"/>
      <c r="BK431" s="35"/>
      <c r="BL431" s="35"/>
      <c r="BM431" s="35"/>
      <c r="BN431" s="35"/>
      <c r="BO431" s="35"/>
      <c r="BP431" s="35"/>
      <c r="BQ431" s="35"/>
      <c r="BR431" s="35"/>
      <c r="BS431" s="35"/>
      <c r="BT431" s="35"/>
      <c r="BU431" s="35"/>
      <c r="BV431" s="35"/>
      <c r="BW431" s="35"/>
    </row>
    <row r="432" spans="1:75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  <c r="BE432" s="35"/>
      <c r="BF432" s="35"/>
      <c r="BG432" s="35"/>
      <c r="BH432" s="35"/>
      <c r="BI432" s="35"/>
      <c r="BJ432" s="35"/>
      <c r="BK432" s="35"/>
      <c r="BL432" s="35"/>
      <c r="BM432" s="35"/>
      <c r="BN432" s="35"/>
      <c r="BO432" s="35"/>
      <c r="BP432" s="35"/>
      <c r="BQ432" s="35"/>
      <c r="BR432" s="35"/>
      <c r="BS432" s="35"/>
      <c r="BT432" s="35"/>
      <c r="BU432" s="35"/>
      <c r="BV432" s="35"/>
      <c r="BW432" s="35"/>
    </row>
    <row r="433" spans="1:75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  <c r="BE433" s="35"/>
      <c r="BF433" s="35"/>
      <c r="BG433" s="35"/>
      <c r="BH433" s="35"/>
      <c r="BI433" s="35"/>
      <c r="BJ433" s="35"/>
      <c r="BK433" s="35"/>
      <c r="BL433" s="35"/>
      <c r="BM433" s="35"/>
      <c r="BN433" s="35"/>
      <c r="BO433" s="35"/>
      <c r="BP433" s="35"/>
      <c r="BQ433" s="35"/>
      <c r="BR433" s="35"/>
      <c r="BS433" s="35"/>
      <c r="BT433" s="35"/>
      <c r="BU433" s="35"/>
      <c r="BV433" s="35"/>
      <c r="BW433" s="35"/>
    </row>
    <row r="434" spans="1:75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  <c r="BE434" s="35"/>
      <c r="BF434" s="35"/>
      <c r="BG434" s="35"/>
      <c r="BH434" s="35"/>
      <c r="BI434" s="35"/>
      <c r="BJ434" s="35"/>
      <c r="BK434" s="35"/>
      <c r="BL434" s="35"/>
      <c r="BM434" s="35"/>
      <c r="BN434" s="35"/>
      <c r="BO434" s="35"/>
      <c r="BP434" s="35"/>
      <c r="BQ434" s="35"/>
      <c r="BR434" s="35"/>
      <c r="BS434" s="35"/>
      <c r="BT434" s="35"/>
      <c r="BU434" s="35"/>
      <c r="BV434" s="35"/>
      <c r="BW434" s="35"/>
    </row>
    <row r="435" spans="1:75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  <c r="BE435" s="35"/>
      <c r="BF435" s="35"/>
      <c r="BG435" s="35"/>
      <c r="BH435" s="35"/>
      <c r="BI435" s="35"/>
      <c r="BJ435" s="35"/>
      <c r="BK435" s="35"/>
      <c r="BL435" s="35"/>
      <c r="BM435" s="35"/>
      <c r="BN435" s="35"/>
      <c r="BO435" s="35"/>
      <c r="BP435" s="35"/>
      <c r="BQ435" s="35"/>
      <c r="BR435" s="35"/>
      <c r="BS435" s="35"/>
      <c r="BT435" s="35"/>
      <c r="BU435" s="35"/>
      <c r="BV435" s="35"/>
      <c r="BW435" s="35"/>
    </row>
    <row r="436" spans="1:75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  <c r="BE436" s="35"/>
      <c r="BF436" s="35"/>
      <c r="BG436" s="35"/>
      <c r="BH436" s="35"/>
      <c r="BI436" s="35"/>
      <c r="BJ436" s="35"/>
      <c r="BK436" s="35"/>
      <c r="BL436" s="35"/>
      <c r="BM436" s="35"/>
      <c r="BN436" s="35"/>
      <c r="BO436" s="35"/>
      <c r="BP436" s="35"/>
      <c r="BQ436" s="35"/>
      <c r="BR436" s="35"/>
      <c r="BS436" s="35"/>
      <c r="BT436" s="35"/>
      <c r="BU436" s="35"/>
      <c r="BV436" s="35"/>
      <c r="BW436" s="35"/>
    </row>
    <row r="437" spans="1:75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  <c r="BE437" s="35"/>
      <c r="BF437" s="35"/>
      <c r="BG437" s="35"/>
      <c r="BH437" s="35"/>
      <c r="BI437" s="35"/>
      <c r="BJ437" s="35"/>
      <c r="BK437" s="35"/>
      <c r="BL437" s="35"/>
      <c r="BM437" s="35"/>
      <c r="BN437" s="35"/>
      <c r="BO437" s="35"/>
      <c r="BP437" s="35"/>
      <c r="BQ437" s="35"/>
      <c r="BR437" s="35"/>
      <c r="BS437" s="35"/>
      <c r="BT437" s="35"/>
      <c r="BU437" s="35"/>
      <c r="BV437" s="35"/>
      <c r="BW437" s="35"/>
    </row>
    <row r="438" spans="1:75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  <c r="BE438" s="35"/>
      <c r="BF438" s="35"/>
      <c r="BG438" s="35"/>
      <c r="BH438" s="35"/>
      <c r="BI438" s="35"/>
      <c r="BJ438" s="35"/>
      <c r="BK438" s="35"/>
      <c r="BL438" s="35"/>
      <c r="BM438" s="35"/>
      <c r="BN438" s="35"/>
      <c r="BO438" s="35"/>
      <c r="BP438" s="35"/>
      <c r="BQ438" s="35"/>
      <c r="BR438" s="35"/>
      <c r="BS438" s="35"/>
      <c r="BT438" s="35"/>
      <c r="BU438" s="35"/>
      <c r="BV438" s="35"/>
      <c r="BW438" s="35"/>
    </row>
    <row r="439" spans="1:75" x14ac:dyDescent="0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  <c r="BE439" s="35"/>
      <c r="BF439" s="35"/>
      <c r="BG439" s="35"/>
      <c r="BH439" s="35"/>
      <c r="BI439" s="35"/>
      <c r="BJ439" s="35"/>
      <c r="BK439" s="35"/>
      <c r="BL439" s="35"/>
      <c r="BM439" s="35"/>
      <c r="BN439" s="35"/>
      <c r="BO439" s="35"/>
      <c r="BP439" s="35"/>
      <c r="BQ439" s="35"/>
      <c r="BR439" s="35"/>
      <c r="BS439" s="35"/>
      <c r="BT439" s="35"/>
      <c r="BU439" s="35"/>
      <c r="BV439" s="35"/>
      <c r="BW439" s="35"/>
    </row>
    <row r="440" spans="1:75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  <c r="BE440" s="35"/>
      <c r="BF440" s="35"/>
      <c r="BG440" s="35"/>
      <c r="BH440" s="35"/>
      <c r="BI440" s="35"/>
      <c r="BJ440" s="35"/>
      <c r="BK440" s="35"/>
      <c r="BL440" s="35"/>
      <c r="BM440" s="35"/>
      <c r="BN440" s="35"/>
      <c r="BO440" s="35"/>
      <c r="BP440" s="35"/>
      <c r="BQ440" s="35"/>
      <c r="BR440" s="35"/>
      <c r="BS440" s="35"/>
      <c r="BT440" s="35"/>
      <c r="BU440" s="35"/>
      <c r="BV440" s="35"/>
      <c r="BW440" s="35"/>
    </row>
    <row r="441" spans="1:75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  <c r="BE441" s="35"/>
      <c r="BF441" s="35"/>
      <c r="BG441" s="35"/>
      <c r="BH441" s="35"/>
      <c r="BI441" s="35"/>
      <c r="BJ441" s="35"/>
      <c r="BK441" s="35"/>
      <c r="BL441" s="35"/>
      <c r="BM441" s="35"/>
      <c r="BN441" s="35"/>
      <c r="BO441" s="35"/>
      <c r="BP441" s="35"/>
      <c r="BQ441" s="35"/>
      <c r="BR441" s="35"/>
      <c r="BS441" s="35"/>
      <c r="BT441" s="35"/>
      <c r="BU441" s="35"/>
      <c r="BV441" s="35"/>
      <c r="BW441" s="35"/>
    </row>
    <row r="442" spans="1:75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  <c r="BE442" s="35"/>
      <c r="BF442" s="35"/>
      <c r="BG442" s="35"/>
      <c r="BH442" s="35"/>
      <c r="BI442" s="35"/>
      <c r="BJ442" s="35"/>
      <c r="BK442" s="35"/>
      <c r="BL442" s="35"/>
      <c r="BM442" s="35"/>
      <c r="BN442" s="35"/>
      <c r="BO442" s="35"/>
      <c r="BP442" s="35"/>
      <c r="BQ442" s="35"/>
      <c r="BR442" s="35"/>
      <c r="BS442" s="35"/>
      <c r="BT442" s="35"/>
      <c r="BU442" s="35"/>
      <c r="BV442" s="35"/>
      <c r="BW442" s="35"/>
    </row>
    <row r="443" spans="1:75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  <c r="BE443" s="35"/>
      <c r="BF443" s="35"/>
      <c r="BG443" s="35"/>
      <c r="BH443" s="35"/>
      <c r="BI443" s="35"/>
      <c r="BJ443" s="35"/>
      <c r="BK443" s="35"/>
      <c r="BL443" s="35"/>
      <c r="BM443" s="35"/>
      <c r="BN443" s="35"/>
      <c r="BO443" s="35"/>
      <c r="BP443" s="35"/>
      <c r="BQ443" s="35"/>
      <c r="BR443" s="35"/>
      <c r="BS443" s="35"/>
      <c r="BT443" s="35"/>
      <c r="BU443" s="35"/>
      <c r="BV443" s="35"/>
      <c r="BW443" s="35"/>
    </row>
    <row r="444" spans="1:75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  <c r="BE444" s="35"/>
      <c r="BF444" s="35"/>
      <c r="BG444" s="35"/>
      <c r="BH444" s="35"/>
      <c r="BI444" s="35"/>
      <c r="BJ444" s="35"/>
      <c r="BK444" s="35"/>
      <c r="BL444" s="35"/>
      <c r="BM444" s="35"/>
      <c r="BN444" s="35"/>
      <c r="BO444" s="35"/>
      <c r="BP444" s="35"/>
      <c r="BQ444" s="35"/>
      <c r="BR444" s="35"/>
      <c r="BS444" s="35"/>
      <c r="BT444" s="35"/>
      <c r="BU444" s="35"/>
      <c r="BV444" s="35"/>
      <c r="BW444" s="35"/>
    </row>
    <row r="445" spans="1:75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  <c r="BE445" s="35"/>
      <c r="BF445" s="35"/>
      <c r="BG445" s="35"/>
      <c r="BH445" s="35"/>
      <c r="BI445" s="35"/>
      <c r="BJ445" s="35"/>
      <c r="BK445" s="35"/>
      <c r="BL445" s="35"/>
      <c r="BM445" s="35"/>
      <c r="BN445" s="35"/>
      <c r="BO445" s="35"/>
      <c r="BP445" s="35"/>
      <c r="BQ445" s="35"/>
      <c r="BR445" s="35"/>
      <c r="BS445" s="35"/>
      <c r="BT445" s="35"/>
      <c r="BU445" s="35"/>
      <c r="BV445" s="35"/>
      <c r="BW445" s="35"/>
    </row>
    <row r="446" spans="1:75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  <c r="BE446" s="35"/>
      <c r="BF446" s="35"/>
      <c r="BG446" s="35"/>
      <c r="BH446" s="35"/>
      <c r="BI446" s="35"/>
      <c r="BJ446" s="35"/>
      <c r="BK446" s="35"/>
      <c r="BL446" s="35"/>
      <c r="BM446" s="35"/>
      <c r="BN446" s="35"/>
      <c r="BO446" s="35"/>
      <c r="BP446" s="35"/>
      <c r="BQ446" s="35"/>
      <c r="BR446" s="35"/>
      <c r="BS446" s="35"/>
      <c r="BT446" s="35"/>
      <c r="BU446" s="35"/>
      <c r="BV446" s="35"/>
      <c r="BW446" s="35"/>
    </row>
    <row r="447" spans="1:75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  <c r="BE447" s="35"/>
      <c r="BF447" s="35"/>
      <c r="BG447" s="35"/>
      <c r="BH447" s="35"/>
      <c r="BI447" s="35"/>
      <c r="BJ447" s="35"/>
      <c r="BK447" s="35"/>
      <c r="BL447" s="35"/>
      <c r="BM447" s="35"/>
      <c r="BN447" s="35"/>
      <c r="BO447" s="35"/>
      <c r="BP447" s="35"/>
      <c r="BQ447" s="35"/>
      <c r="BR447" s="35"/>
      <c r="BS447" s="35"/>
      <c r="BT447" s="35"/>
      <c r="BU447" s="35"/>
      <c r="BV447" s="35"/>
      <c r="BW447" s="35"/>
    </row>
    <row r="448" spans="1:75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  <c r="BE448" s="35"/>
      <c r="BF448" s="35"/>
      <c r="BG448" s="35"/>
      <c r="BH448" s="35"/>
      <c r="BI448" s="35"/>
      <c r="BJ448" s="35"/>
      <c r="BK448" s="35"/>
      <c r="BL448" s="35"/>
      <c r="BM448" s="35"/>
      <c r="BN448" s="35"/>
      <c r="BO448" s="35"/>
      <c r="BP448" s="35"/>
      <c r="BQ448" s="35"/>
      <c r="BR448" s="35"/>
      <c r="BS448" s="35"/>
      <c r="BT448" s="35"/>
      <c r="BU448" s="35"/>
      <c r="BV448" s="35"/>
      <c r="BW448" s="35"/>
    </row>
    <row r="449" spans="1:75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  <c r="BU449" s="35"/>
      <c r="BV449" s="35"/>
      <c r="BW449" s="35"/>
    </row>
    <row r="450" spans="1:75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  <c r="BE450" s="35"/>
      <c r="BF450" s="35"/>
      <c r="BG450" s="35"/>
      <c r="BH450" s="35"/>
      <c r="BI450" s="35"/>
      <c r="BJ450" s="35"/>
      <c r="BK450" s="35"/>
      <c r="BL450" s="35"/>
      <c r="BM450" s="35"/>
      <c r="BN450" s="35"/>
      <c r="BO450" s="35"/>
      <c r="BP450" s="35"/>
      <c r="BQ450" s="35"/>
      <c r="BR450" s="35"/>
      <c r="BS450" s="35"/>
      <c r="BT450" s="35"/>
      <c r="BU450" s="35"/>
      <c r="BV450" s="35"/>
      <c r="BW450" s="35"/>
    </row>
    <row r="451" spans="1:75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  <c r="BE451" s="35"/>
      <c r="BF451" s="35"/>
      <c r="BG451" s="35"/>
      <c r="BH451" s="35"/>
      <c r="BI451" s="35"/>
      <c r="BJ451" s="35"/>
      <c r="BK451" s="35"/>
      <c r="BL451" s="35"/>
      <c r="BM451" s="35"/>
      <c r="BN451" s="35"/>
      <c r="BO451" s="35"/>
      <c r="BP451" s="35"/>
      <c r="BQ451" s="35"/>
      <c r="BR451" s="35"/>
      <c r="BS451" s="35"/>
      <c r="BT451" s="35"/>
      <c r="BU451" s="35"/>
      <c r="BV451" s="35"/>
      <c r="BW451" s="35"/>
    </row>
    <row r="452" spans="1:75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  <c r="BE452" s="35"/>
      <c r="BF452" s="35"/>
      <c r="BG452" s="35"/>
      <c r="BH452" s="35"/>
      <c r="BI452" s="35"/>
      <c r="BJ452" s="35"/>
      <c r="BK452" s="35"/>
      <c r="BL452" s="35"/>
      <c r="BM452" s="35"/>
      <c r="BN452" s="35"/>
      <c r="BO452" s="35"/>
      <c r="BP452" s="35"/>
      <c r="BQ452" s="35"/>
      <c r="BR452" s="35"/>
      <c r="BS452" s="35"/>
      <c r="BT452" s="35"/>
      <c r="BU452" s="35"/>
      <c r="BV452" s="35"/>
      <c r="BW452" s="35"/>
    </row>
    <row r="453" spans="1:75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  <c r="BE453" s="35"/>
      <c r="BF453" s="35"/>
      <c r="BG453" s="35"/>
      <c r="BH453" s="35"/>
      <c r="BI453" s="35"/>
      <c r="BJ453" s="35"/>
      <c r="BK453" s="35"/>
      <c r="BL453" s="35"/>
      <c r="BM453" s="35"/>
      <c r="BN453" s="35"/>
      <c r="BO453" s="35"/>
      <c r="BP453" s="35"/>
      <c r="BQ453" s="35"/>
      <c r="BR453" s="35"/>
      <c r="BS453" s="35"/>
      <c r="BT453" s="35"/>
      <c r="BU453" s="35"/>
      <c r="BV453" s="35"/>
      <c r="BW453" s="35"/>
    </row>
    <row r="454" spans="1:75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  <c r="BR454" s="35"/>
      <c r="BS454" s="35"/>
      <c r="BT454" s="35"/>
      <c r="BU454" s="35"/>
      <c r="BV454" s="35"/>
      <c r="BW454" s="35"/>
    </row>
    <row r="455" spans="1:75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  <c r="BR455" s="35"/>
      <c r="BS455" s="35"/>
      <c r="BT455" s="35"/>
      <c r="BU455" s="35"/>
      <c r="BV455" s="35"/>
      <c r="BW455" s="35"/>
    </row>
    <row r="456" spans="1:75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  <c r="BE456" s="35"/>
      <c r="BF456" s="35"/>
      <c r="BG456" s="35"/>
      <c r="BH456" s="35"/>
      <c r="BI456" s="35"/>
      <c r="BJ456" s="35"/>
      <c r="BK456" s="35"/>
      <c r="BL456" s="35"/>
      <c r="BM456" s="35"/>
      <c r="BN456" s="35"/>
      <c r="BO456" s="35"/>
      <c r="BP456" s="35"/>
      <c r="BQ456" s="35"/>
      <c r="BR456" s="35"/>
      <c r="BS456" s="35"/>
      <c r="BT456" s="35"/>
      <c r="BU456" s="35"/>
      <c r="BV456" s="35"/>
      <c r="BW456" s="35"/>
    </row>
    <row r="457" spans="1:75" x14ac:dyDescent="0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  <c r="BE457" s="35"/>
      <c r="BF457" s="35"/>
      <c r="BG457" s="35"/>
      <c r="BH457" s="35"/>
      <c r="BI457" s="35"/>
      <c r="BJ457" s="35"/>
      <c r="BK457" s="35"/>
      <c r="BL457" s="35"/>
      <c r="BM457" s="35"/>
      <c r="BN457" s="35"/>
      <c r="BO457" s="35"/>
      <c r="BP457" s="35"/>
      <c r="BQ457" s="35"/>
      <c r="BR457" s="35"/>
      <c r="BS457" s="35"/>
      <c r="BT457" s="35"/>
      <c r="BU457" s="35"/>
      <c r="BV457" s="35"/>
      <c r="BW457" s="35"/>
    </row>
    <row r="458" spans="1:75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  <c r="BE458" s="35"/>
      <c r="BF458" s="35"/>
      <c r="BG458" s="35"/>
      <c r="BH458" s="35"/>
      <c r="BI458" s="35"/>
      <c r="BJ458" s="35"/>
      <c r="BK458" s="35"/>
      <c r="BL458" s="35"/>
      <c r="BM458" s="35"/>
      <c r="BN458" s="35"/>
      <c r="BO458" s="35"/>
      <c r="BP458" s="35"/>
      <c r="BQ458" s="35"/>
      <c r="BR458" s="35"/>
      <c r="BS458" s="35"/>
      <c r="BT458" s="35"/>
      <c r="BU458" s="35"/>
      <c r="BV458" s="35"/>
      <c r="BW458" s="35"/>
    </row>
    <row r="459" spans="1:75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  <c r="BE459" s="35"/>
      <c r="BF459" s="35"/>
      <c r="BG459" s="35"/>
      <c r="BH459" s="35"/>
      <c r="BI459" s="35"/>
      <c r="BJ459" s="35"/>
      <c r="BK459" s="35"/>
      <c r="BL459" s="35"/>
      <c r="BM459" s="35"/>
      <c r="BN459" s="35"/>
      <c r="BO459" s="35"/>
      <c r="BP459" s="35"/>
      <c r="BQ459" s="35"/>
      <c r="BR459" s="35"/>
      <c r="BS459" s="35"/>
      <c r="BT459" s="35"/>
      <c r="BU459" s="35"/>
      <c r="BV459" s="35"/>
      <c r="BW459" s="35"/>
    </row>
    <row r="460" spans="1:75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  <c r="BE460" s="35"/>
      <c r="BF460" s="35"/>
      <c r="BG460" s="35"/>
      <c r="BH460" s="35"/>
      <c r="BI460" s="35"/>
      <c r="BJ460" s="35"/>
      <c r="BK460" s="35"/>
      <c r="BL460" s="35"/>
      <c r="BM460" s="35"/>
      <c r="BN460" s="35"/>
      <c r="BO460" s="35"/>
      <c r="BP460" s="35"/>
      <c r="BQ460" s="35"/>
      <c r="BR460" s="35"/>
      <c r="BS460" s="35"/>
      <c r="BT460" s="35"/>
      <c r="BU460" s="35"/>
      <c r="BV460" s="35"/>
      <c r="BW460" s="35"/>
    </row>
    <row r="461" spans="1:75" x14ac:dyDescent="0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  <c r="BE461" s="35"/>
      <c r="BF461" s="35"/>
      <c r="BG461" s="35"/>
      <c r="BH461" s="35"/>
      <c r="BI461" s="35"/>
      <c r="BJ461" s="35"/>
      <c r="BK461" s="35"/>
      <c r="BL461" s="35"/>
      <c r="BM461" s="35"/>
      <c r="BN461" s="35"/>
      <c r="BO461" s="35"/>
      <c r="BP461" s="35"/>
      <c r="BQ461" s="35"/>
      <c r="BR461" s="35"/>
      <c r="BS461" s="35"/>
      <c r="BT461" s="35"/>
      <c r="BU461" s="35"/>
      <c r="BV461" s="35"/>
      <c r="BW461" s="35"/>
    </row>
    <row r="462" spans="1:75" x14ac:dyDescent="0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  <c r="BE462" s="35"/>
      <c r="BF462" s="35"/>
      <c r="BG462" s="35"/>
      <c r="BH462" s="35"/>
      <c r="BI462" s="35"/>
      <c r="BJ462" s="35"/>
      <c r="BK462" s="35"/>
      <c r="BL462" s="35"/>
      <c r="BM462" s="35"/>
      <c r="BN462" s="35"/>
      <c r="BO462" s="35"/>
      <c r="BP462" s="35"/>
      <c r="BQ462" s="35"/>
      <c r="BR462" s="35"/>
      <c r="BS462" s="35"/>
      <c r="BT462" s="35"/>
      <c r="BU462" s="35"/>
      <c r="BV462" s="35"/>
      <c r="BW462" s="35"/>
    </row>
    <row r="463" spans="1:75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  <c r="BE463" s="35"/>
      <c r="BF463" s="35"/>
      <c r="BG463" s="35"/>
      <c r="BH463" s="35"/>
      <c r="BI463" s="35"/>
      <c r="BJ463" s="35"/>
      <c r="BK463" s="35"/>
      <c r="BL463" s="35"/>
      <c r="BM463" s="35"/>
      <c r="BN463" s="35"/>
      <c r="BO463" s="35"/>
      <c r="BP463" s="35"/>
      <c r="BQ463" s="35"/>
      <c r="BR463" s="35"/>
      <c r="BS463" s="35"/>
      <c r="BT463" s="35"/>
      <c r="BU463" s="35"/>
      <c r="BV463" s="35"/>
      <c r="BW463" s="35"/>
    </row>
    <row r="464" spans="1:75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  <c r="BE464" s="35"/>
      <c r="BF464" s="35"/>
      <c r="BG464" s="35"/>
      <c r="BH464" s="35"/>
      <c r="BI464" s="35"/>
      <c r="BJ464" s="35"/>
      <c r="BK464" s="35"/>
      <c r="BL464" s="35"/>
      <c r="BM464" s="35"/>
      <c r="BN464" s="35"/>
      <c r="BO464" s="35"/>
      <c r="BP464" s="35"/>
      <c r="BQ464" s="35"/>
      <c r="BR464" s="35"/>
      <c r="BS464" s="35"/>
      <c r="BT464" s="35"/>
      <c r="BU464" s="35"/>
      <c r="BV464" s="35"/>
      <c r="BW464" s="35"/>
    </row>
    <row r="465" spans="1:75" x14ac:dyDescent="0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  <c r="BE465" s="35"/>
      <c r="BF465" s="35"/>
      <c r="BG465" s="35"/>
      <c r="BH465" s="35"/>
      <c r="BI465" s="35"/>
      <c r="BJ465" s="35"/>
      <c r="BK465" s="35"/>
      <c r="BL465" s="35"/>
      <c r="BM465" s="35"/>
      <c r="BN465" s="35"/>
      <c r="BO465" s="35"/>
      <c r="BP465" s="35"/>
      <c r="BQ465" s="35"/>
      <c r="BR465" s="35"/>
      <c r="BS465" s="35"/>
      <c r="BT465" s="35"/>
      <c r="BU465" s="35"/>
      <c r="BV465" s="35"/>
      <c r="BW465" s="35"/>
    </row>
    <row r="466" spans="1:75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  <c r="BR466" s="35"/>
      <c r="BS466" s="35"/>
      <c r="BT466" s="35"/>
      <c r="BU466" s="35"/>
      <c r="BV466" s="35"/>
      <c r="BW466" s="35"/>
    </row>
    <row r="467" spans="1:75" x14ac:dyDescent="0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  <c r="BR467" s="35"/>
      <c r="BS467" s="35"/>
      <c r="BT467" s="35"/>
      <c r="BU467" s="35"/>
      <c r="BV467" s="35"/>
      <c r="BW467" s="35"/>
    </row>
    <row r="468" spans="1:75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  <c r="BE468" s="35"/>
      <c r="BF468" s="35"/>
      <c r="BG468" s="35"/>
      <c r="BH468" s="35"/>
      <c r="BI468" s="35"/>
      <c r="BJ468" s="35"/>
      <c r="BK468" s="35"/>
      <c r="BL468" s="35"/>
      <c r="BM468" s="35"/>
      <c r="BN468" s="35"/>
      <c r="BO468" s="35"/>
      <c r="BP468" s="35"/>
      <c r="BQ468" s="35"/>
      <c r="BR468" s="35"/>
      <c r="BS468" s="35"/>
      <c r="BT468" s="35"/>
      <c r="BU468" s="35"/>
      <c r="BV468" s="35"/>
      <c r="BW468" s="35"/>
    </row>
    <row r="469" spans="1:75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  <c r="BE469" s="35"/>
      <c r="BF469" s="35"/>
      <c r="BG469" s="35"/>
      <c r="BH469" s="35"/>
      <c r="BI469" s="35"/>
      <c r="BJ469" s="35"/>
      <c r="BK469" s="35"/>
      <c r="BL469" s="35"/>
      <c r="BM469" s="35"/>
      <c r="BN469" s="35"/>
      <c r="BO469" s="35"/>
      <c r="BP469" s="35"/>
      <c r="BQ469" s="35"/>
      <c r="BR469" s="35"/>
      <c r="BS469" s="35"/>
      <c r="BT469" s="35"/>
      <c r="BU469" s="35"/>
      <c r="BV469" s="35"/>
      <c r="BW469" s="35"/>
    </row>
    <row r="470" spans="1:75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  <c r="BE470" s="35"/>
      <c r="BF470" s="35"/>
      <c r="BG470" s="35"/>
      <c r="BH470" s="35"/>
      <c r="BI470" s="35"/>
      <c r="BJ470" s="35"/>
      <c r="BK470" s="35"/>
      <c r="BL470" s="35"/>
      <c r="BM470" s="35"/>
      <c r="BN470" s="35"/>
      <c r="BO470" s="35"/>
      <c r="BP470" s="35"/>
      <c r="BQ470" s="35"/>
      <c r="BR470" s="35"/>
      <c r="BS470" s="35"/>
      <c r="BT470" s="35"/>
      <c r="BU470" s="35"/>
      <c r="BV470" s="35"/>
      <c r="BW470" s="35"/>
    </row>
    <row r="471" spans="1:75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  <c r="BE471" s="35"/>
      <c r="BF471" s="35"/>
      <c r="BG471" s="35"/>
      <c r="BH471" s="35"/>
      <c r="BI471" s="35"/>
      <c r="BJ471" s="35"/>
      <c r="BK471" s="35"/>
      <c r="BL471" s="35"/>
      <c r="BM471" s="35"/>
      <c r="BN471" s="35"/>
      <c r="BO471" s="35"/>
      <c r="BP471" s="35"/>
      <c r="BQ471" s="35"/>
      <c r="BR471" s="35"/>
      <c r="BS471" s="35"/>
      <c r="BT471" s="35"/>
      <c r="BU471" s="35"/>
      <c r="BV471" s="35"/>
      <c r="BW471" s="35"/>
    </row>
    <row r="472" spans="1:75" x14ac:dyDescent="0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  <c r="BE472" s="35"/>
      <c r="BF472" s="35"/>
      <c r="BG472" s="35"/>
      <c r="BH472" s="35"/>
      <c r="BI472" s="35"/>
      <c r="BJ472" s="35"/>
      <c r="BK472" s="35"/>
      <c r="BL472" s="35"/>
      <c r="BM472" s="35"/>
      <c r="BN472" s="35"/>
      <c r="BO472" s="35"/>
      <c r="BP472" s="35"/>
      <c r="BQ472" s="35"/>
      <c r="BR472" s="35"/>
      <c r="BS472" s="35"/>
      <c r="BT472" s="35"/>
      <c r="BU472" s="35"/>
      <c r="BV472" s="35"/>
      <c r="BW472" s="35"/>
    </row>
    <row r="473" spans="1:75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  <c r="BE473" s="35"/>
      <c r="BF473" s="35"/>
      <c r="BG473" s="35"/>
      <c r="BH473" s="35"/>
      <c r="BI473" s="35"/>
      <c r="BJ473" s="35"/>
      <c r="BK473" s="35"/>
      <c r="BL473" s="35"/>
      <c r="BM473" s="35"/>
      <c r="BN473" s="35"/>
      <c r="BO473" s="35"/>
      <c r="BP473" s="35"/>
      <c r="BQ473" s="35"/>
      <c r="BR473" s="35"/>
      <c r="BS473" s="35"/>
      <c r="BT473" s="35"/>
      <c r="BU473" s="35"/>
      <c r="BV473" s="35"/>
      <c r="BW473" s="35"/>
    </row>
    <row r="474" spans="1:75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  <c r="BE474" s="35"/>
      <c r="BF474" s="35"/>
      <c r="BG474" s="35"/>
      <c r="BH474" s="35"/>
      <c r="BI474" s="35"/>
      <c r="BJ474" s="35"/>
      <c r="BK474" s="35"/>
      <c r="BL474" s="35"/>
      <c r="BM474" s="35"/>
      <c r="BN474" s="35"/>
      <c r="BO474" s="35"/>
      <c r="BP474" s="35"/>
      <c r="BQ474" s="35"/>
      <c r="BR474" s="35"/>
      <c r="BS474" s="35"/>
      <c r="BT474" s="35"/>
      <c r="BU474" s="35"/>
      <c r="BV474" s="35"/>
      <c r="BW474" s="35"/>
    </row>
    <row r="475" spans="1:75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  <c r="BE475" s="35"/>
      <c r="BF475" s="35"/>
      <c r="BG475" s="35"/>
      <c r="BH475" s="35"/>
      <c r="BI475" s="35"/>
      <c r="BJ475" s="35"/>
      <c r="BK475" s="35"/>
      <c r="BL475" s="35"/>
      <c r="BM475" s="35"/>
      <c r="BN475" s="35"/>
      <c r="BO475" s="35"/>
      <c r="BP475" s="35"/>
      <c r="BQ475" s="35"/>
      <c r="BR475" s="35"/>
      <c r="BS475" s="35"/>
      <c r="BT475" s="35"/>
      <c r="BU475" s="35"/>
      <c r="BV475" s="35"/>
      <c r="BW475" s="35"/>
    </row>
    <row r="476" spans="1:75" x14ac:dyDescent="0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  <c r="BE476" s="35"/>
      <c r="BF476" s="35"/>
      <c r="BG476" s="35"/>
      <c r="BH476" s="35"/>
      <c r="BI476" s="35"/>
      <c r="BJ476" s="35"/>
      <c r="BK476" s="35"/>
      <c r="BL476" s="35"/>
      <c r="BM476" s="35"/>
      <c r="BN476" s="35"/>
      <c r="BO476" s="35"/>
      <c r="BP476" s="35"/>
      <c r="BQ476" s="35"/>
      <c r="BR476" s="35"/>
      <c r="BS476" s="35"/>
      <c r="BT476" s="35"/>
      <c r="BU476" s="35"/>
      <c r="BV476" s="35"/>
      <c r="BW476" s="35"/>
    </row>
    <row r="477" spans="1:75" x14ac:dyDescent="0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  <c r="BE477" s="35"/>
      <c r="BF477" s="35"/>
      <c r="BG477" s="35"/>
      <c r="BH477" s="35"/>
      <c r="BI477" s="35"/>
      <c r="BJ477" s="35"/>
      <c r="BK477" s="35"/>
      <c r="BL477" s="35"/>
      <c r="BM477" s="35"/>
      <c r="BN477" s="35"/>
      <c r="BO477" s="35"/>
      <c r="BP477" s="35"/>
      <c r="BQ477" s="35"/>
      <c r="BR477" s="35"/>
      <c r="BS477" s="35"/>
      <c r="BT477" s="35"/>
      <c r="BU477" s="35"/>
      <c r="BV477" s="35"/>
      <c r="BW477" s="35"/>
    </row>
    <row r="478" spans="1:75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5"/>
      <c r="BB478" s="35"/>
      <c r="BC478" s="35"/>
      <c r="BD478" s="35"/>
      <c r="BE478" s="35"/>
      <c r="BF478" s="35"/>
      <c r="BG478" s="35"/>
      <c r="BH478" s="35"/>
      <c r="BI478" s="35"/>
      <c r="BJ478" s="35"/>
      <c r="BK478" s="35"/>
      <c r="BL478" s="35"/>
      <c r="BM478" s="35"/>
      <c r="BN478" s="35"/>
      <c r="BO478" s="35"/>
      <c r="BP478" s="35"/>
      <c r="BQ478" s="35"/>
      <c r="BR478" s="35"/>
      <c r="BS478" s="35"/>
      <c r="BT478" s="35"/>
      <c r="BU478" s="35"/>
      <c r="BV478" s="35"/>
      <c r="BW478" s="35"/>
    </row>
    <row r="479" spans="1:75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5"/>
      <c r="BB479" s="35"/>
      <c r="BC479" s="35"/>
      <c r="BD479" s="35"/>
      <c r="BE479" s="35"/>
      <c r="BF479" s="35"/>
      <c r="BG479" s="35"/>
      <c r="BH479" s="35"/>
      <c r="BI479" s="35"/>
      <c r="BJ479" s="35"/>
      <c r="BK479" s="35"/>
      <c r="BL479" s="35"/>
      <c r="BM479" s="35"/>
      <c r="BN479" s="35"/>
      <c r="BO479" s="35"/>
      <c r="BP479" s="35"/>
      <c r="BQ479" s="35"/>
      <c r="BR479" s="35"/>
      <c r="BS479" s="35"/>
      <c r="BT479" s="35"/>
      <c r="BU479" s="35"/>
      <c r="BV479" s="35"/>
      <c r="BW479" s="35"/>
    </row>
    <row r="480" spans="1:75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5"/>
      <c r="BB480" s="35"/>
      <c r="BC480" s="35"/>
      <c r="BD480" s="35"/>
      <c r="BE480" s="35"/>
      <c r="BF480" s="35"/>
      <c r="BG480" s="35"/>
      <c r="BH480" s="35"/>
      <c r="BI480" s="35"/>
      <c r="BJ480" s="35"/>
      <c r="BK480" s="35"/>
      <c r="BL480" s="35"/>
      <c r="BM480" s="35"/>
      <c r="BN480" s="35"/>
      <c r="BO480" s="35"/>
      <c r="BP480" s="35"/>
      <c r="BQ480" s="35"/>
      <c r="BR480" s="35"/>
      <c r="BS480" s="35"/>
      <c r="BT480" s="35"/>
      <c r="BU480" s="35"/>
      <c r="BV480" s="35"/>
      <c r="BW480" s="35"/>
    </row>
    <row r="481" spans="1:75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5"/>
      <c r="BB481" s="35"/>
      <c r="BC481" s="35"/>
      <c r="BD481" s="35"/>
      <c r="BE481" s="35"/>
      <c r="BF481" s="35"/>
      <c r="BG481" s="35"/>
      <c r="BH481" s="35"/>
      <c r="BI481" s="35"/>
      <c r="BJ481" s="35"/>
      <c r="BK481" s="35"/>
      <c r="BL481" s="35"/>
      <c r="BM481" s="35"/>
      <c r="BN481" s="35"/>
      <c r="BO481" s="35"/>
      <c r="BP481" s="35"/>
      <c r="BQ481" s="35"/>
      <c r="BR481" s="35"/>
      <c r="BS481" s="35"/>
      <c r="BT481" s="35"/>
      <c r="BU481" s="35"/>
      <c r="BV481" s="35"/>
      <c r="BW481" s="35"/>
    </row>
    <row r="482" spans="1:75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5"/>
      <c r="BB482" s="35"/>
      <c r="BC482" s="35"/>
      <c r="BD482" s="35"/>
      <c r="BE482" s="35"/>
      <c r="BF482" s="35"/>
      <c r="BG482" s="35"/>
      <c r="BH482" s="35"/>
      <c r="BI482" s="35"/>
      <c r="BJ482" s="35"/>
      <c r="BK482" s="35"/>
      <c r="BL482" s="35"/>
      <c r="BM482" s="35"/>
      <c r="BN482" s="35"/>
      <c r="BO482" s="35"/>
      <c r="BP482" s="35"/>
      <c r="BQ482" s="35"/>
      <c r="BR482" s="35"/>
      <c r="BS482" s="35"/>
      <c r="BT482" s="35"/>
      <c r="BU482" s="35"/>
      <c r="BV482" s="35"/>
      <c r="BW482" s="35"/>
    </row>
    <row r="483" spans="1:75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5"/>
      <c r="BB483" s="35"/>
      <c r="BC483" s="35"/>
      <c r="BD483" s="35"/>
      <c r="BE483" s="35"/>
      <c r="BF483" s="35"/>
      <c r="BG483" s="35"/>
      <c r="BH483" s="35"/>
      <c r="BI483" s="35"/>
      <c r="BJ483" s="35"/>
      <c r="BK483" s="35"/>
      <c r="BL483" s="35"/>
      <c r="BM483" s="35"/>
      <c r="BN483" s="35"/>
      <c r="BO483" s="35"/>
      <c r="BP483" s="35"/>
      <c r="BQ483" s="35"/>
      <c r="BR483" s="35"/>
      <c r="BS483" s="35"/>
      <c r="BT483" s="35"/>
      <c r="BU483" s="35"/>
      <c r="BV483" s="35"/>
      <c r="BW483" s="35"/>
    </row>
    <row r="484" spans="1:75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  <c r="BR484" s="35"/>
      <c r="BS484" s="35"/>
      <c r="BT484" s="35"/>
      <c r="BU484" s="35"/>
      <c r="BV484" s="35"/>
      <c r="BW484" s="35"/>
    </row>
    <row r="485" spans="1:75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5"/>
      <c r="BB485" s="35"/>
      <c r="BC485" s="35"/>
      <c r="BD485" s="35"/>
      <c r="BE485" s="35"/>
      <c r="BF485" s="35"/>
      <c r="BG485" s="35"/>
      <c r="BH485" s="35"/>
      <c r="BI485" s="35"/>
      <c r="BJ485" s="35"/>
      <c r="BK485" s="35"/>
      <c r="BL485" s="35"/>
      <c r="BM485" s="35"/>
      <c r="BN485" s="35"/>
      <c r="BO485" s="35"/>
      <c r="BP485" s="35"/>
      <c r="BQ485" s="35"/>
      <c r="BR485" s="35"/>
      <c r="BS485" s="35"/>
      <c r="BT485" s="35"/>
      <c r="BU485" s="35"/>
      <c r="BV485" s="35"/>
      <c r="BW485" s="35"/>
    </row>
    <row r="486" spans="1:75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5"/>
      <c r="BB486" s="35"/>
      <c r="BC486" s="35"/>
      <c r="BD486" s="35"/>
      <c r="BE486" s="35"/>
      <c r="BF486" s="35"/>
      <c r="BG486" s="35"/>
      <c r="BH486" s="35"/>
      <c r="BI486" s="35"/>
      <c r="BJ486" s="35"/>
      <c r="BK486" s="35"/>
      <c r="BL486" s="35"/>
      <c r="BM486" s="35"/>
      <c r="BN486" s="35"/>
      <c r="BO486" s="35"/>
      <c r="BP486" s="35"/>
      <c r="BQ486" s="35"/>
      <c r="BR486" s="35"/>
      <c r="BS486" s="35"/>
      <c r="BT486" s="35"/>
      <c r="BU486" s="35"/>
      <c r="BV486" s="35"/>
      <c r="BW486" s="35"/>
    </row>
    <row r="487" spans="1:75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5"/>
      <c r="BB487" s="35"/>
      <c r="BC487" s="35"/>
      <c r="BD487" s="35"/>
      <c r="BE487" s="35"/>
      <c r="BF487" s="35"/>
      <c r="BG487" s="35"/>
      <c r="BH487" s="35"/>
      <c r="BI487" s="35"/>
      <c r="BJ487" s="35"/>
      <c r="BK487" s="35"/>
      <c r="BL487" s="35"/>
      <c r="BM487" s="35"/>
      <c r="BN487" s="35"/>
      <c r="BO487" s="35"/>
      <c r="BP487" s="35"/>
      <c r="BQ487" s="35"/>
      <c r="BR487" s="35"/>
      <c r="BS487" s="35"/>
      <c r="BT487" s="35"/>
      <c r="BU487" s="35"/>
      <c r="BV487" s="35"/>
      <c r="BW487" s="35"/>
    </row>
    <row r="488" spans="1:75" x14ac:dyDescent="0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5"/>
      <c r="BB488" s="35"/>
      <c r="BC488" s="35"/>
      <c r="BD488" s="35"/>
      <c r="BE488" s="35"/>
      <c r="BF488" s="35"/>
      <c r="BG488" s="35"/>
      <c r="BH488" s="35"/>
      <c r="BI488" s="35"/>
      <c r="BJ488" s="35"/>
      <c r="BK488" s="35"/>
      <c r="BL488" s="35"/>
      <c r="BM488" s="35"/>
      <c r="BN488" s="35"/>
      <c r="BO488" s="35"/>
      <c r="BP488" s="35"/>
      <c r="BQ488" s="35"/>
      <c r="BR488" s="35"/>
      <c r="BS488" s="35"/>
      <c r="BT488" s="35"/>
      <c r="BU488" s="35"/>
      <c r="BV488" s="35"/>
      <c r="BW488" s="35"/>
    </row>
    <row r="489" spans="1:75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5"/>
      <c r="BB489" s="35"/>
      <c r="BC489" s="35"/>
      <c r="BD489" s="35"/>
      <c r="BE489" s="35"/>
      <c r="BF489" s="35"/>
      <c r="BG489" s="35"/>
      <c r="BH489" s="35"/>
      <c r="BI489" s="35"/>
      <c r="BJ489" s="35"/>
      <c r="BK489" s="35"/>
      <c r="BL489" s="35"/>
      <c r="BM489" s="35"/>
      <c r="BN489" s="35"/>
      <c r="BO489" s="35"/>
      <c r="BP489" s="35"/>
      <c r="BQ489" s="35"/>
      <c r="BR489" s="35"/>
      <c r="BS489" s="35"/>
      <c r="BT489" s="35"/>
      <c r="BU489" s="35"/>
      <c r="BV489" s="35"/>
      <c r="BW489" s="35"/>
    </row>
    <row r="490" spans="1:75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5"/>
      <c r="BB490" s="35"/>
      <c r="BC490" s="35"/>
      <c r="BD490" s="35"/>
      <c r="BE490" s="35"/>
      <c r="BF490" s="35"/>
      <c r="BG490" s="35"/>
      <c r="BH490" s="35"/>
      <c r="BI490" s="35"/>
      <c r="BJ490" s="35"/>
      <c r="BK490" s="35"/>
      <c r="BL490" s="35"/>
      <c r="BM490" s="35"/>
      <c r="BN490" s="35"/>
      <c r="BO490" s="35"/>
      <c r="BP490" s="35"/>
      <c r="BQ490" s="35"/>
      <c r="BR490" s="35"/>
      <c r="BS490" s="35"/>
      <c r="BT490" s="35"/>
      <c r="BU490" s="35"/>
      <c r="BV490" s="35"/>
      <c r="BW490" s="35"/>
    </row>
    <row r="491" spans="1:75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5"/>
      <c r="BB491" s="35"/>
      <c r="BC491" s="35"/>
      <c r="BD491" s="35"/>
      <c r="BE491" s="35"/>
      <c r="BF491" s="35"/>
      <c r="BG491" s="35"/>
      <c r="BH491" s="35"/>
      <c r="BI491" s="35"/>
      <c r="BJ491" s="35"/>
      <c r="BK491" s="35"/>
      <c r="BL491" s="35"/>
      <c r="BM491" s="35"/>
      <c r="BN491" s="35"/>
      <c r="BO491" s="35"/>
      <c r="BP491" s="35"/>
      <c r="BQ491" s="35"/>
      <c r="BR491" s="35"/>
      <c r="BS491" s="35"/>
      <c r="BT491" s="35"/>
      <c r="BU491" s="35"/>
      <c r="BV491" s="35"/>
      <c r="BW491" s="35"/>
    </row>
    <row r="492" spans="1:75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5"/>
      <c r="BB492" s="35"/>
      <c r="BC492" s="35"/>
      <c r="BD492" s="35"/>
      <c r="BE492" s="35"/>
      <c r="BF492" s="35"/>
      <c r="BG492" s="35"/>
      <c r="BH492" s="35"/>
      <c r="BI492" s="35"/>
      <c r="BJ492" s="35"/>
      <c r="BK492" s="35"/>
      <c r="BL492" s="35"/>
      <c r="BM492" s="35"/>
      <c r="BN492" s="35"/>
      <c r="BO492" s="35"/>
      <c r="BP492" s="35"/>
      <c r="BQ492" s="35"/>
      <c r="BR492" s="35"/>
      <c r="BS492" s="35"/>
      <c r="BT492" s="35"/>
      <c r="BU492" s="35"/>
      <c r="BV492" s="35"/>
      <c r="BW492" s="35"/>
    </row>
    <row r="493" spans="1:75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</row>
    <row r="494" spans="1:75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5"/>
      <c r="BB494" s="35"/>
      <c r="BC494" s="35"/>
      <c r="BD494" s="35"/>
      <c r="BE494" s="35"/>
      <c r="BF494" s="35"/>
      <c r="BG494" s="35"/>
      <c r="BH494" s="35"/>
      <c r="BI494" s="35"/>
      <c r="BJ494" s="35"/>
      <c r="BK494" s="35"/>
      <c r="BL494" s="35"/>
      <c r="BM494" s="35"/>
      <c r="BN494" s="35"/>
      <c r="BO494" s="35"/>
      <c r="BP494" s="35"/>
      <c r="BQ494" s="35"/>
      <c r="BR494" s="35"/>
      <c r="BS494" s="35"/>
      <c r="BT494" s="35"/>
      <c r="BU494" s="35"/>
      <c r="BV494" s="35"/>
      <c r="BW494" s="35"/>
    </row>
    <row r="495" spans="1:75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5"/>
      <c r="BB495" s="35"/>
      <c r="BC495" s="35"/>
      <c r="BD495" s="35"/>
      <c r="BE495" s="35"/>
      <c r="BF495" s="35"/>
      <c r="BG495" s="35"/>
      <c r="BH495" s="35"/>
      <c r="BI495" s="35"/>
      <c r="BJ495" s="35"/>
      <c r="BK495" s="35"/>
      <c r="BL495" s="35"/>
      <c r="BM495" s="35"/>
      <c r="BN495" s="35"/>
      <c r="BO495" s="35"/>
      <c r="BP495" s="35"/>
      <c r="BQ495" s="35"/>
      <c r="BR495" s="35"/>
      <c r="BS495" s="35"/>
      <c r="BT495" s="35"/>
      <c r="BU495" s="35"/>
      <c r="BV495" s="35"/>
      <c r="BW495" s="35"/>
    </row>
    <row r="496" spans="1:75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</row>
    <row r="497" spans="1:75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</row>
    <row r="498" spans="1:75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5"/>
      <c r="BB498" s="35"/>
      <c r="BC498" s="35"/>
      <c r="BD498" s="35"/>
      <c r="BE498" s="35"/>
      <c r="BF498" s="35"/>
      <c r="BG498" s="35"/>
      <c r="BH498" s="35"/>
      <c r="BI498" s="35"/>
      <c r="BJ498" s="35"/>
      <c r="BK498" s="35"/>
      <c r="BL498" s="35"/>
      <c r="BM498" s="35"/>
      <c r="BN498" s="35"/>
      <c r="BO498" s="35"/>
      <c r="BP498" s="35"/>
      <c r="BQ498" s="35"/>
      <c r="BR498" s="35"/>
      <c r="BS498" s="35"/>
      <c r="BT498" s="35"/>
      <c r="BU498" s="35"/>
      <c r="BV498" s="35"/>
      <c r="BW498" s="35"/>
    </row>
    <row r="499" spans="1:75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5"/>
      <c r="BB499" s="35"/>
      <c r="BC499" s="35"/>
      <c r="BD499" s="35"/>
      <c r="BE499" s="35"/>
      <c r="BF499" s="35"/>
      <c r="BG499" s="35"/>
      <c r="BH499" s="35"/>
      <c r="BI499" s="35"/>
      <c r="BJ499" s="35"/>
      <c r="BK499" s="35"/>
      <c r="BL499" s="35"/>
      <c r="BM499" s="35"/>
      <c r="BN499" s="35"/>
      <c r="BO499" s="35"/>
      <c r="BP499" s="35"/>
      <c r="BQ499" s="35"/>
      <c r="BR499" s="35"/>
      <c r="BS499" s="35"/>
      <c r="BT499" s="35"/>
      <c r="BU499" s="35"/>
      <c r="BV499" s="35"/>
      <c r="BW499" s="35"/>
    </row>
    <row r="500" spans="1:75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5"/>
      <c r="BB500" s="35"/>
      <c r="BC500" s="35"/>
      <c r="BD500" s="35"/>
      <c r="BE500" s="35"/>
      <c r="BF500" s="35"/>
      <c r="BG500" s="35"/>
      <c r="BH500" s="35"/>
      <c r="BI500" s="35"/>
      <c r="BJ500" s="35"/>
      <c r="BK500" s="35"/>
      <c r="BL500" s="35"/>
      <c r="BM500" s="35"/>
      <c r="BN500" s="35"/>
      <c r="BO500" s="35"/>
      <c r="BP500" s="35"/>
      <c r="BQ500" s="35"/>
      <c r="BR500" s="35"/>
      <c r="BS500" s="35"/>
      <c r="BT500" s="35"/>
      <c r="BU500" s="35"/>
      <c r="BV500" s="35"/>
      <c r="BW500" s="35"/>
    </row>
    <row r="501" spans="1:75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5"/>
      <c r="BB501" s="35"/>
      <c r="BC501" s="35"/>
      <c r="BD501" s="35"/>
      <c r="BE501" s="35"/>
      <c r="BF501" s="35"/>
      <c r="BG501" s="35"/>
      <c r="BH501" s="35"/>
      <c r="BI501" s="35"/>
      <c r="BJ501" s="35"/>
      <c r="BK501" s="35"/>
      <c r="BL501" s="35"/>
      <c r="BM501" s="35"/>
      <c r="BN501" s="35"/>
      <c r="BO501" s="35"/>
      <c r="BP501" s="35"/>
      <c r="BQ501" s="35"/>
      <c r="BR501" s="35"/>
      <c r="BS501" s="35"/>
      <c r="BT501" s="35"/>
      <c r="BU501" s="35"/>
      <c r="BV501" s="35"/>
      <c r="BW501" s="35"/>
    </row>
    <row r="502" spans="1:75" x14ac:dyDescent="0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5"/>
      <c r="BB502" s="35"/>
      <c r="BC502" s="35"/>
      <c r="BD502" s="35"/>
      <c r="BE502" s="35"/>
      <c r="BF502" s="35"/>
      <c r="BG502" s="35"/>
      <c r="BH502" s="35"/>
      <c r="BI502" s="35"/>
      <c r="BJ502" s="35"/>
      <c r="BK502" s="35"/>
      <c r="BL502" s="35"/>
      <c r="BM502" s="35"/>
      <c r="BN502" s="35"/>
      <c r="BO502" s="35"/>
      <c r="BP502" s="35"/>
      <c r="BQ502" s="35"/>
      <c r="BR502" s="35"/>
      <c r="BS502" s="35"/>
      <c r="BT502" s="35"/>
      <c r="BU502" s="35"/>
      <c r="BV502" s="35"/>
      <c r="BW502" s="35"/>
    </row>
    <row r="503" spans="1:75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5"/>
      <c r="BB503" s="35"/>
      <c r="BC503" s="35"/>
      <c r="BD503" s="35"/>
      <c r="BE503" s="35"/>
      <c r="BF503" s="35"/>
      <c r="BG503" s="35"/>
      <c r="BH503" s="35"/>
      <c r="BI503" s="35"/>
      <c r="BJ503" s="35"/>
      <c r="BK503" s="35"/>
      <c r="BL503" s="35"/>
      <c r="BM503" s="35"/>
      <c r="BN503" s="35"/>
      <c r="BO503" s="35"/>
      <c r="BP503" s="35"/>
      <c r="BQ503" s="35"/>
      <c r="BR503" s="35"/>
      <c r="BS503" s="35"/>
      <c r="BT503" s="35"/>
      <c r="BU503" s="35"/>
      <c r="BV503" s="35"/>
      <c r="BW503" s="35"/>
    </row>
    <row r="504" spans="1:75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5"/>
      <c r="BB504" s="35"/>
      <c r="BC504" s="35"/>
      <c r="BD504" s="35"/>
      <c r="BE504" s="35"/>
      <c r="BF504" s="35"/>
      <c r="BG504" s="35"/>
      <c r="BH504" s="35"/>
      <c r="BI504" s="35"/>
      <c r="BJ504" s="35"/>
      <c r="BK504" s="35"/>
      <c r="BL504" s="35"/>
      <c r="BM504" s="35"/>
      <c r="BN504" s="35"/>
      <c r="BO504" s="35"/>
      <c r="BP504" s="35"/>
      <c r="BQ504" s="35"/>
      <c r="BR504" s="35"/>
      <c r="BS504" s="35"/>
      <c r="BT504" s="35"/>
      <c r="BU504" s="35"/>
      <c r="BV504" s="35"/>
      <c r="BW504" s="35"/>
    </row>
    <row r="505" spans="1:75" x14ac:dyDescent="0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5"/>
      <c r="BB505" s="35"/>
      <c r="BC505" s="35"/>
      <c r="BD505" s="35"/>
      <c r="BE505" s="35"/>
      <c r="BF505" s="35"/>
      <c r="BG505" s="35"/>
      <c r="BH505" s="35"/>
      <c r="BI505" s="35"/>
      <c r="BJ505" s="35"/>
      <c r="BK505" s="35"/>
      <c r="BL505" s="35"/>
      <c r="BM505" s="35"/>
      <c r="BN505" s="35"/>
      <c r="BO505" s="35"/>
      <c r="BP505" s="35"/>
      <c r="BQ505" s="35"/>
      <c r="BR505" s="35"/>
      <c r="BS505" s="35"/>
      <c r="BT505" s="35"/>
      <c r="BU505" s="35"/>
      <c r="BV505" s="35"/>
      <c r="BW505" s="35"/>
    </row>
    <row r="506" spans="1:75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5"/>
      <c r="BB506" s="35"/>
      <c r="BC506" s="35"/>
      <c r="BD506" s="35"/>
      <c r="BE506" s="35"/>
      <c r="BF506" s="35"/>
      <c r="BG506" s="35"/>
      <c r="BH506" s="35"/>
      <c r="BI506" s="35"/>
      <c r="BJ506" s="35"/>
      <c r="BK506" s="35"/>
      <c r="BL506" s="35"/>
      <c r="BM506" s="35"/>
      <c r="BN506" s="35"/>
      <c r="BO506" s="35"/>
      <c r="BP506" s="35"/>
      <c r="BQ506" s="35"/>
      <c r="BR506" s="35"/>
      <c r="BS506" s="35"/>
      <c r="BT506" s="35"/>
      <c r="BU506" s="35"/>
      <c r="BV506" s="35"/>
      <c r="BW506" s="35"/>
    </row>
    <row r="507" spans="1:75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5"/>
      <c r="BB507" s="35"/>
      <c r="BC507" s="35"/>
      <c r="BD507" s="35"/>
      <c r="BE507" s="35"/>
      <c r="BF507" s="35"/>
      <c r="BG507" s="35"/>
      <c r="BH507" s="35"/>
      <c r="BI507" s="35"/>
      <c r="BJ507" s="35"/>
      <c r="BK507" s="35"/>
      <c r="BL507" s="35"/>
      <c r="BM507" s="35"/>
      <c r="BN507" s="35"/>
      <c r="BO507" s="35"/>
      <c r="BP507" s="35"/>
      <c r="BQ507" s="35"/>
      <c r="BR507" s="35"/>
      <c r="BS507" s="35"/>
      <c r="BT507" s="35"/>
      <c r="BU507" s="35"/>
      <c r="BV507" s="35"/>
      <c r="BW507" s="35"/>
    </row>
    <row r="508" spans="1:75" x14ac:dyDescent="0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5"/>
      <c r="BB508" s="35"/>
      <c r="BC508" s="35"/>
      <c r="BD508" s="35"/>
      <c r="BE508" s="35"/>
      <c r="BF508" s="35"/>
      <c r="BG508" s="35"/>
      <c r="BH508" s="35"/>
      <c r="BI508" s="35"/>
      <c r="BJ508" s="35"/>
      <c r="BK508" s="35"/>
      <c r="BL508" s="35"/>
      <c r="BM508" s="35"/>
      <c r="BN508" s="35"/>
      <c r="BO508" s="35"/>
      <c r="BP508" s="35"/>
      <c r="BQ508" s="35"/>
      <c r="BR508" s="35"/>
      <c r="BS508" s="35"/>
      <c r="BT508" s="35"/>
      <c r="BU508" s="35"/>
      <c r="BV508" s="35"/>
      <c r="BW508" s="35"/>
    </row>
    <row r="509" spans="1:75" x14ac:dyDescent="0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5"/>
      <c r="BB509" s="35"/>
      <c r="BC509" s="35"/>
      <c r="BD509" s="35"/>
      <c r="BE509" s="35"/>
      <c r="BF509" s="35"/>
      <c r="BG509" s="35"/>
      <c r="BH509" s="35"/>
      <c r="BI509" s="35"/>
      <c r="BJ509" s="35"/>
      <c r="BK509" s="35"/>
      <c r="BL509" s="35"/>
      <c r="BM509" s="35"/>
      <c r="BN509" s="35"/>
      <c r="BO509" s="35"/>
      <c r="BP509" s="35"/>
      <c r="BQ509" s="35"/>
      <c r="BR509" s="35"/>
      <c r="BS509" s="35"/>
      <c r="BT509" s="35"/>
      <c r="BU509" s="35"/>
      <c r="BV509" s="35"/>
      <c r="BW509" s="35"/>
    </row>
    <row r="510" spans="1:75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5"/>
      <c r="BB510" s="35"/>
      <c r="BC510" s="35"/>
      <c r="BD510" s="35"/>
      <c r="BE510" s="35"/>
      <c r="BF510" s="35"/>
      <c r="BG510" s="35"/>
      <c r="BH510" s="35"/>
      <c r="BI510" s="35"/>
      <c r="BJ510" s="35"/>
      <c r="BK510" s="35"/>
      <c r="BL510" s="35"/>
      <c r="BM510" s="35"/>
      <c r="BN510" s="35"/>
      <c r="BO510" s="35"/>
      <c r="BP510" s="35"/>
      <c r="BQ510" s="35"/>
      <c r="BR510" s="35"/>
      <c r="BS510" s="35"/>
      <c r="BT510" s="35"/>
      <c r="BU510" s="35"/>
      <c r="BV510" s="35"/>
      <c r="BW510" s="35"/>
    </row>
    <row r="511" spans="1:75" x14ac:dyDescent="0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5"/>
      <c r="BB511" s="35"/>
      <c r="BC511" s="35"/>
      <c r="BD511" s="35"/>
      <c r="BE511" s="35"/>
      <c r="BF511" s="35"/>
      <c r="BG511" s="35"/>
      <c r="BH511" s="35"/>
      <c r="BI511" s="35"/>
      <c r="BJ511" s="35"/>
      <c r="BK511" s="35"/>
      <c r="BL511" s="35"/>
      <c r="BM511" s="35"/>
      <c r="BN511" s="35"/>
      <c r="BO511" s="35"/>
      <c r="BP511" s="35"/>
      <c r="BQ511" s="35"/>
      <c r="BR511" s="35"/>
      <c r="BS511" s="35"/>
      <c r="BT511" s="35"/>
      <c r="BU511" s="35"/>
      <c r="BV511" s="35"/>
      <c r="BW511" s="35"/>
    </row>
    <row r="512" spans="1:75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5"/>
      <c r="BB512" s="35"/>
      <c r="BC512" s="35"/>
      <c r="BD512" s="35"/>
      <c r="BE512" s="35"/>
      <c r="BF512" s="35"/>
      <c r="BG512" s="35"/>
      <c r="BH512" s="35"/>
      <c r="BI512" s="35"/>
      <c r="BJ512" s="35"/>
      <c r="BK512" s="35"/>
      <c r="BL512" s="35"/>
      <c r="BM512" s="35"/>
      <c r="BN512" s="35"/>
      <c r="BO512" s="35"/>
      <c r="BP512" s="35"/>
      <c r="BQ512" s="35"/>
      <c r="BR512" s="35"/>
      <c r="BS512" s="35"/>
      <c r="BT512" s="35"/>
      <c r="BU512" s="35"/>
      <c r="BV512" s="35"/>
      <c r="BW512" s="35"/>
    </row>
    <row r="513" spans="1:75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5"/>
      <c r="BB513" s="35"/>
      <c r="BC513" s="35"/>
      <c r="BD513" s="35"/>
      <c r="BE513" s="35"/>
      <c r="BF513" s="35"/>
      <c r="BG513" s="35"/>
      <c r="BH513" s="35"/>
      <c r="BI513" s="35"/>
      <c r="BJ513" s="35"/>
      <c r="BK513" s="35"/>
      <c r="BL513" s="35"/>
      <c r="BM513" s="35"/>
      <c r="BN513" s="35"/>
      <c r="BO513" s="35"/>
      <c r="BP513" s="35"/>
      <c r="BQ513" s="35"/>
      <c r="BR513" s="35"/>
      <c r="BS513" s="35"/>
      <c r="BT513" s="35"/>
      <c r="BU513" s="35"/>
      <c r="BV513" s="35"/>
      <c r="BW513" s="35"/>
    </row>
    <row r="514" spans="1:75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5"/>
      <c r="BB514" s="35"/>
      <c r="BC514" s="35"/>
      <c r="BD514" s="35"/>
      <c r="BE514" s="35"/>
      <c r="BF514" s="35"/>
      <c r="BG514" s="35"/>
      <c r="BH514" s="35"/>
      <c r="BI514" s="35"/>
      <c r="BJ514" s="35"/>
      <c r="BK514" s="35"/>
      <c r="BL514" s="35"/>
      <c r="BM514" s="35"/>
      <c r="BN514" s="35"/>
      <c r="BO514" s="35"/>
      <c r="BP514" s="35"/>
      <c r="BQ514" s="35"/>
      <c r="BR514" s="35"/>
      <c r="BS514" s="35"/>
      <c r="BT514" s="35"/>
      <c r="BU514" s="35"/>
      <c r="BV514" s="35"/>
      <c r="BW514" s="35"/>
    </row>
    <row r="515" spans="1:75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5"/>
      <c r="BB515" s="35"/>
      <c r="BC515" s="35"/>
      <c r="BD515" s="35"/>
      <c r="BE515" s="35"/>
      <c r="BF515" s="35"/>
      <c r="BG515" s="35"/>
      <c r="BH515" s="35"/>
      <c r="BI515" s="35"/>
      <c r="BJ515" s="35"/>
      <c r="BK515" s="35"/>
      <c r="BL515" s="35"/>
      <c r="BM515" s="35"/>
      <c r="BN515" s="35"/>
      <c r="BO515" s="35"/>
      <c r="BP515" s="35"/>
      <c r="BQ515" s="35"/>
      <c r="BR515" s="35"/>
      <c r="BS515" s="35"/>
      <c r="BT515" s="35"/>
      <c r="BU515" s="35"/>
      <c r="BV515" s="35"/>
      <c r="BW515" s="35"/>
    </row>
    <row r="516" spans="1:75" x14ac:dyDescent="0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5"/>
      <c r="BB516" s="35"/>
      <c r="BC516" s="35"/>
      <c r="BD516" s="35"/>
      <c r="BE516" s="35"/>
      <c r="BF516" s="35"/>
      <c r="BG516" s="35"/>
      <c r="BH516" s="35"/>
      <c r="BI516" s="35"/>
      <c r="BJ516" s="35"/>
      <c r="BK516" s="35"/>
      <c r="BL516" s="35"/>
      <c r="BM516" s="35"/>
      <c r="BN516" s="35"/>
      <c r="BO516" s="35"/>
      <c r="BP516" s="35"/>
      <c r="BQ516" s="35"/>
      <c r="BR516" s="35"/>
      <c r="BS516" s="35"/>
      <c r="BT516" s="35"/>
      <c r="BU516" s="35"/>
      <c r="BV516" s="35"/>
      <c r="BW516" s="35"/>
    </row>
    <row r="517" spans="1:75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</row>
    <row r="518" spans="1:75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5"/>
      <c r="BB518" s="35"/>
      <c r="BC518" s="35"/>
      <c r="BD518" s="35"/>
      <c r="BE518" s="35"/>
      <c r="BF518" s="35"/>
      <c r="BG518" s="35"/>
      <c r="BH518" s="35"/>
      <c r="BI518" s="35"/>
      <c r="BJ518" s="35"/>
      <c r="BK518" s="35"/>
      <c r="BL518" s="35"/>
      <c r="BM518" s="35"/>
      <c r="BN518" s="35"/>
      <c r="BO518" s="35"/>
      <c r="BP518" s="35"/>
      <c r="BQ518" s="35"/>
      <c r="BR518" s="35"/>
      <c r="BS518" s="35"/>
      <c r="BT518" s="35"/>
      <c r="BU518" s="35"/>
      <c r="BV518" s="35"/>
      <c r="BW518" s="35"/>
    </row>
    <row r="519" spans="1:75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</row>
    <row r="520" spans="1:75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</row>
    <row r="521" spans="1:75" x14ac:dyDescent="0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5"/>
      <c r="BB521" s="35"/>
      <c r="BC521" s="35"/>
      <c r="BD521" s="35"/>
      <c r="BE521" s="35"/>
      <c r="BF521" s="35"/>
      <c r="BG521" s="35"/>
      <c r="BH521" s="35"/>
      <c r="BI521" s="35"/>
      <c r="BJ521" s="35"/>
      <c r="BK521" s="35"/>
      <c r="BL521" s="35"/>
      <c r="BM521" s="35"/>
      <c r="BN521" s="35"/>
      <c r="BO521" s="35"/>
      <c r="BP521" s="35"/>
      <c r="BQ521" s="35"/>
      <c r="BR521" s="35"/>
      <c r="BS521" s="35"/>
      <c r="BT521" s="35"/>
      <c r="BU521" s="35"/>
      <c r="BV521" s="35"/>
      <c r="BW521" s="35"/>
    </row>
    <row r="522" spans="1:75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5"/>
      <c r="BB522" s="35"/>
      <c r="BC522" s="35"/>
      <c r="BD522" s="35"/>
      <c r="BE522" s="35"/>
      <c r="BF522" s="35"/>
      <c r="BG522" s="35"/>
      <c r="BH522" s="35"/>
      <c r="BI522" s="35"/>
      <c r="BJ522" s="35"/>
      <c r="BK522" s="35"/>
      <c r="BL522" s="35"/>
      <c r="BM522" s="35"/>
      <c r="BN522" s="35"/>
      <c r="BO522" s="35"/>
      <c r="BP522" s="35"/>
      <c r="BQ522" s="35"/>
      <c r="BR522" s="35"/>
      <c r="BS522" s="35"/>
      <c r="BT522" s="35"/>
      <c r="BU522" s="35"/>
      <c r="BV522" s="35"/>
      <c r="BW522" s="35"/>
    </row>
    <row r="523" spans="1:75" x14ac:dyDescent="0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5"/>
      <c r="BB523" s="35"/>
      <c r="BC523" s="35"/>
      <c r="BD523" s="35"/>
      <c r="BE523" s="35"/>
      <c r="BF523" s="35"/>
      <c r="BG523" s="35"/>
      <c r="BH523" s="35"/>
      <c r="BI523" s="35"/>
      <c r="BJ523" s="35"/>
      <c r="BK523" s="35"/>
      <c r="BL523" s="35"/>
      <c r="BM523" s="35"/>
      <c r="BN523" s="35"/>
      <c r="BO523" s="35"/>
      <c r="BP523" s="35"/>
      <c r="BQ523" s="35"/>
      <c r="BR523" s="35"/>
      <c r="BS523" s="35"/>
      <c r="BT523" s="35"/>
      <c r="BU523" s="35"/>
      <c r="BV523" s="35"/>
      <c r="BW523" s="35"/>
    </row>
    <row r="524" spans="1:75" x14ac:dyDescent="0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5"/>
      <c r="BB524" s="35"/>
      <c r="BC524" s="35"/>
      <c r="BD524" s="35"/>
      <c r="BE524" s="35"/>
      <c r="BF524" s="35"/>
      <c r="BG524" s="35"/>
      <c r="BH524" s="35"/>
      <c r="BI524" s="35"/>
      <c r="BJ524" s="35"/>
      <c r="BK524" s="35"/>
      <c r="BL524" s="35"/>
      <c r="BM524" s="35"/>
      <c r="BN524" s="35"/>
      <c r="BO524" s="35"/>
      <c r="BP524" s="35"/>
      <c r="BQ524" s="35"/>
      <c r="BR524" s="35"/>
      <c r="BS524" s="35"/>
      <c r="BT524" s="35"/>
      <c r="BU524" s="35"/>
      <c r="BV524" s="35"/>
      <c r="BW524" s="35"/>
    </row>
    <row r="525" spans="1:75" x14ac:dyDescent="0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5"/>
      <c r="BB525" s="35"/>
      <c r="BC525" s="35"/>
      <c r="BD525" s="35"/>
      <c r="BE525" s="35"/>
      <c r="BF525" s="35"/>
      <c r="BG525" s="35"/>
      <c r="BH525" s="35"/>
      <c r="BI525" s="35"/>
      <c r="BJ525" s="35"/>
      <c r="BK525" s="35"/>
      <c r="BL525" s="35"/>
      <c r="BM525" s="35"/>
      <c r="BN525" s="35"/>
      <c r="BO525" s="35"/>
      <c r="BP525" s="35"/>
      <c r="BQ525" s="35"/>
      <c r="BR525" s="35"/>
      <c r="BS525" s="35"/>
      <c r="BT525" s="35"/>
      <c r="BU525" s="35"/>
      <c r="BV525" s="35"/>
      <c r="BW525" s="35"/>
    </row>
    <row r="526" spans="1:75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/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</row>
    <row r="527" spans="1:75" x14ac:dyDescent="0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5"/>
      <c r="BB527" s="35"/>
      <c r="BC527" s="35"/>
      <c r="BD527" s="35"/>
      <c r="BE527" s="35"/>
      <c r="BF527" s="35"/>
      <c r="BG527" s="35"/>
      <c r="BH527" s="35"/>
      <c r="BI527" s="35"/>
      <c r="BJ527" s="35"/>
      <c r="BK527" s="35"/>
      <c r="BL527" s="35"/>
      <c r="BM527" s="35"/>
      <c r="BN527" s="35"/>
      <c r="BO527" s="35"/>
      <c r="BP527" s="35"/>
      <c r="BQ527" s="35"/>
      <c r="BR527" s="35"/>
      <c r="BS527" s="35"/>
      <c r="BT527" s="35"/>
      <c r="BU527" s="35"/>
      <c r="BV527" s="35"/>
      <c r="BW527" s="35"/>
    </row>
    <row r="528" spans="1:75" x14ac:dyDescent="0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5"/>
      <c r="BB528" s="35"/>
      <c r="BC528" s="35"/>
      <c r="BD528" s="35"/>
      <c r="BE528" s="35"/>
      <c r="BF528" s="35"/>
      <c r="BG528" s="35"/>
      <c r="BH528" s="35"/>
      <c r="BI528" s="35"/>
      <c r="BJ528" s="35"/>
      <c r="BK528" s="35"/>
      <c r="BL528" s="35"/>
      <c r="BM528" s="35"/>
      <c r="BN528" s="35"/>
      <c r="BO528" s="35"/>
      <c r="BP528" s="35"/>
      <c r="BQ528" s="35"/>
      <c r="BR528" s="35"/>
      <c r="BS528" s="35"/>
      <c r="BT528" s="35"/>
      <c r="BU528" s="35"/>
      <c r="BV528" s="35"/>
      <c r="BW528" s="35"/>
    </row>
    <row r="529" spans="1:75" x14ac:dyDescent="0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5"/>
      <c r="BB529" s="35"/>
      <c r="BC529" s="35"/>
      <c r="BD529" s="35"/>
      <c r="BE529" s="35"/>
      <c r="BF529" s="35"/>
      <c r="BG529" s="35"/>
      <c r="BH529" s="35"/>
      <c r="BI529" s="35"/>
      <c r="BJ529" s="35"/>
      <c r="BK529" s="35"/>
      <c r="BL529" s="35"/>
      <c r="BM529" s="35"/>
      <c r="BN529" s="35"/>
      <c r="BO529" s="35"/>
      <c r="BP529" s="35"/>
      <c r="BQ529" s="35"/>
      <c r="BR529" s="35"/>
      <c r="BS529" s="35"/>
      <c r="BT529" s="35"/>
      <c r="BU529" s="35"/>
      <c r="BV529" s="35"/>
      <c r="BW529" s="35"/>
    </row>
    <row r="530" spans="1:75" x14ac:dyDescent="0.25"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  <c r="BR530" s="35"/>
      <c r="BS530" s="35"/>
      <c r="BT530" s="35"/>
      <c r="BU530" s="35"/>
      <c r="BV530" s="35"/>
      <c r="BW530" s="35"/>
    </row>
    <row r="531" spans="1:75" x14ac:dyDescent="0.25"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  <c r="BR531" s="35"/>
      <c r="BS531" s="35"/>
      <c r="BT531" s="35"/>
      <c r="BU531" s="35"/>
      <c r="BV531" s="35"/>
      <c r="BW531" s="35"/>
    </row>
    <row r="532" spans="1:75" x14ac:dyDescent="0.25"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5"/>
      <c r="BB532" s="35"/>
      <c r="BC532" s="35"/>
      <c r="BD532" s="35"/>
      <c r="BE532" s="35"/>
      <c r="BF532" s="35"/>
      <c r="BG532" s="35"/>
      <c r="BH532" s="35"/>
      <c r="BI532" s="35"/>
      <c r="BJ532" s="35"/>
      <c r="BK532" s="35"/>
      <c r="BL532" s="35"/>
      <c r="BM532" s="35"/>
      <c r="BN532" s="35"/>
      <c r="BO532" s="35"/>
      <c r="BP532" s="35"/>
      <c r="BQ532" s="35"/>
      <c r="BR532" s="35"/>
      <c r="BS532" s="35"/>
      <c r="BT532" s="35"/>
      <c r="BU532" s="35"/>
      <c r="BV532" s="35"/>
      <c r="BW532" s="35"/>
    </row>
    <row r="533" spans="1:75" x14ac:dyDescent="0.25"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5"/>
      <c r="BB533" s="35"/>
      <c r="BC533" s="35"/>
      <c r="BD533" s="35"/>
      <c r="BE533" s="35"/>
      <c r="BF533" s="35"/>
      <c r="BG533" s="35"/>
      <c r="BH533" s="35"/>
      <c r="BI533" s="35"/>
      <c r="BJ533" s="35"/>
      <c r="BK533" s="35"/>
      <c r="BL533" s="35"/>
      <c r="BM533" s="35"/>
      <c r="BN533" s="35"/>
      <c r="BO533" s="35"/>
      <c r="BP533" s="35"/>
      <c r="BQ533" s="35"/>
      <c r="BR533" s="35"/>
      <c r="BS533" s="35"/>
      <c r="BT533" s="35"/>
      <c r="BU533" s="35"/>
      <c r="BV533" s="35"/>
      <c r="BW533" s="35"/>
    </row>
    <row r="534" spans="1:75" x14ac:dyDescent="0.25"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5"/>
      <c r="BB534" s="35"/>
      <c r="BC534" s="35"/>
      <c r="BD534" s="35"/>
      <c r="BE534" s="35"/>
      <c r="BF534" s="35"/>
      <c r="BG534" s="35"/>
      <c r="BH534" s="35"/>
      <c r="BI534" s="35"/>
      <c r="BJ534" s="35"/>
      <c r="BK534" s="35"/>
      <c r="BL534" s="35"/>
      <c r="BM534" s="35"/>
      <c r="BN534" s="35"/>
      <c r="BO534" s="35"/>
      <c r="BP534" s="35"/>
      <c r="BQ534" s="35"/>
      <c r="BR534" s="35"/>
      <c r="BS534" s="35"/>
      <c r="BT534" s="35"/>
      <c r="BU534" s="35"/>
      <c r="BV534" s="35"/>
      <c r="BW534" s="35"/>
    </row>
    <row r="535" spans="1:75" x14ac:dyDescent="0.25"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5"/>
      <c r="BB535" s="35"/>
      <c r="BC535" s="35"/>
      <c r="BD535" s="35"/>
      <c r="BE535" s="35"/>
      <c r="BF535" s="35"/>
      <c r="BG535" s="35"/>
      <c r="BH535" s="35"/>
      <c r="BI535" s="35"/>
      <c r="BJ535" s="35"/>
      <c r="BK535" s="35"/>
      <c r="BL535" s="35"/>
      <c r="BM535" s="35"/>
      <c r="BN535" s="35"/>
      <c r="BO535" s="35"/>
      <c r="BP535" s="35"/>
      <c r="BQ535" s="35"/>
      <c r="BR535" s="35"/>
      <c r="BS535" s="35"/>
      <c r="BT535" s="35"/>
      <c r="BU535" s="35"/>
      <c r="BV535" s="35"/>
      <c r="BW535" s="35"/>
    </row>
    <row r="536" spans="1:75" x14ac:dyDescent="0.25"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5"/>
      <c r="BB536" s="35"/>
      <c r="BC536" s="35"/>
      <c r="BD536" s="35"/>
      <c r="BE536" s="35"/>
      <c r="BF536" s="35"/>
      <c r="BG536" s="35"/>
      <c r="BH536" s="35"/>
      <c r="BI536" s="35"/>
      <c r="BJ536" s="35"/>
      <c r="BK536" s="35"/>
      <c r="BL536" s="35"/>
      <c r="BM536" s="35"/>
      <c r="BN536" s="35"/>
      <c r="BO536" s="35"/>
      <c r="BP536" s="35"/>
      <c r="BQ536" s="35"/>
      <c r="BR536" s="35"/>
      <c r="BS536" s="35"/>
      <c r="BT536" s="35"/>
      <c r="BU536" s="35"/>
      <c r="BV536" s="35"/>
      <c r="BW536" s="35"/>
    </row>
    <row r="537" spans="1:75" x14ac:dyDescent="0.25"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5"/>
      <c r="BB537" s="35"/>
      <c r="BC537" s="35"/>
      <c r="BD537" s="35"/>
      <c r="BE537" s="35"/>
      <c r="BF537" s="35"/>
      <c r="BG537" s="35"/>
      <c r="BH537" s="35"/>
      <c r="BI537" s="35"/>
      <c r="BJ537" s="35"/>
      <c r="BK537" s="35"/>
      <c r="BL537" s="35"/>
      <c r="BM537" s="35"/>
      <c r="BN537" s="35"/>
      <c r="BO537" s="35"/>
      <c r="BP537" s="35"/>
      <c r="BQ537" s="35"/>
      <c r="BR537" s="35"/>
      <c r="BS537" s="35"/>
      <c r="BT537" s="35"/>
      <c r="BU537" s="35"/>
      <c r="BV537" s="35"/>
      <c r="BW537" s="35"/>
    </row>
    <row r="538" spans="1:75" x14ac:dyDescent="0.25"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5"/>
      <c r="BB538" s="35"/>
      <c r="BC538" s="35"/>
      <c r="BD538" s="35"/>
      <c r="BE538" s="35"/>
      <c r="BF538" s="35"/>
      <c r="BG538" s="35"/>
      <c r="BH538" s="35"/>
      <c r="BI538" s="35"/>
      <c r="BJ538" s="35"/>
      <c r="BK538" s="35"/>
      <c r="BL538" s="35"/>
      <c r="BM538" s="35"/>
      <c r="BN538" s="35"/>
      <c r="BO538" s="35"/>
      <c r="BP538" s="35"/>
      <c r="BQ538" s="35"/>
      <c r="BR538" s="35"/>
      <c r="BS538" s="35"/>
      <c r="BT538" s="35"/>
      <c r="BU538" s="35"/>
      <c r="BV538" s="35"/>
      <c r="BW538" s="35"/>
    </row>
    <row r="539" spans="1:75" x14ac:dyDescent="0.25"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5"/>
      <c r="BB539" s="35"/>
      <c r="BC539" s="35"/>
      <c r="BD539" s="35"/>
      <c r="BE539" s="35"/>
      <c r="BF539" s="35"/>
      <c r="BG539" s="35"/>
      <c r="BH539" s="35"/>
      <c r="BI539" s="35"/>
      <c r="BJ539" s="35"/>
      <c r="BK539" s="35"/>
      <c r="BL539" s="35"/>
      <c r="BM539" s="35"/>
      <c r="BN539" s="35"/>
      <c r="BO539" s="35"/>
      <c r="BP539" s="35"/>
      <c r="BQ539" s="35"/>
      <c r="BR539" s="35"/>
      <c r="BS539" s="35"/>
      <c r="BT539" s="35"/>
      <c r="BU539" s="35"/>
      <c r="BV539" s="35"/>
      <c r="BW539" s="35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zoomScale="90" zoomScaleNormal="90" workbookViewId="0">
      <selection activeCell="C10" sqref="C10:D12"/>
    </sheetView>
  </sheetViews>
  <sheetFormatPr defaultColWidth="9" defaultRowHeight="15" x14ac:dyDescent="0.25"/>
  <cols>
    <col min="1" max="1" width="44.625" style="1" customWidth="1"/>
    <col min="2" max="2" width="11.5" style="1" customWidth="1"/>
    <col min="3" max="3" width="6.5" style="1" customWidth="1"/>
    <col min="4" max="4" width="5.625" style="1" customWidth="1"/>
    <col min="5" max="5" width="5.875" style="1" customWidth="1"/>
    <col min="6" max="6" width="5.5" style="1" customWidth="1"/>
    <col min="7" max="7" width="2.875" style="1" customWidth="1"/>
    <col min="8" max="8" width="5.625" style="1" hidden="1" customWidth="1"/>
    <col min="9" max="9" width="7.5" style="1" hidden="1" customWidth="1"/>
    <col min="10" max="10" width="5.5" style="1" hidden="1" customWidth="1"/>
    <col min="11" max="13" width="9" style="1"/>
    <col min="14" max="14" width="13.5" style="1" bestFit="1" customWidth="1"/>
    <col min="15" max="16384" width="9" style="1"/>
  </cols>
  <sheetData>
    <row r="1" spans="1:44" ht="18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pans="1:44" ht="15.75" customHeight="1" x14ac:dyDescent="0.25">
      <c r="A2" s="99" t="s">
        <v>47</v>
      </c>
      <c r="B2" s="99"/>
      <c r="C2" s="99"/>
      <c r="D2" s="99"/>
      <c r="E2" s="99"/>
      <c r="F2" s="99"/>
      <c r="G2" s="99"/>
      <c r="H2" s="99"/>
      <c r="I2" s="99"/>
      <c r="J2" s="9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99" t="s">
        <v>78</v>
      </c>
      <c r="B3" s="99"/>
      <c r="C3" s="99"/>
      <c r="D3" s="99"/>
      <c r="E3" s="99"/>
      <c r="F3" s="99"/>
      <c r="G3" s="99"/>
      <c r="H3" s="99"/>
      <c r="I3" s="99"/>
      <c r="J3" s="9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94" t="s">
        <v>43</v>
      </c>
      <c r="B4" s="94"/>
      <c r="C4" s="94"/>
      <c r="D4" s="94"/>
      <c r="E4" s="94"/>
      <c r="F4" s="94"/>
      <c r="G4" s="94"/>
      <c r="H4" s="55"/>
      <c r="I4" s="55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5.75" customHeight="1" x14ac:dyDescent="0.25">
      <c r="A5" s="94" t="s">
        <v>81</v>
      </c>
      <c r="B5" s="94"/>
      <c r="C5" s="94"/>
      <c r="D5" s="94"/>
      <c r="E5" s="94"/>
      <c r="F5" s="94"/>
      <c r="G5" s="94"/>
      <c r="H5" s="55"/>
      <c r="I5" s="55"/>
      <c r="J5" s="5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.75" customHeight="1" x14ac:dyDescent="0.25">
      <c r="A6" s="94" t="s">
        <v>3</v>
      </c>
      <c r="B6" s="94"/>
      <c r="C6" s="94"/>
      <c r="D6" s="94"/>
      <c r="E6" s="94"/>
      <c r="F6" s="94"/>
      <c r="G6" s="94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5.75" customHeight="1" x14ac:dyDescent="0.25">
      <c r="A7" s="94" t="s">
        <v>41</v>
      </c>
      <c r="B7" s="94"/>
      <c r="C7" s="94"/>
      <c r="D7" s="94"/>
      <c r="E7" s="94"/>
      <c r="F7" s="94"/>
      <c r="G7" s="94"/>
      <c r="H7" s="55"/>
      <c r="I7" s="55"/>
      <c r="J7" s="5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5.75" customHeight="1" x14ac:dyDescent="0.25">
      <c r="A8" s="94" t="s">
        <v>4</v>
      </c>
      <c r="B8" s="94"/>
      <c r="C8" s="94"/>
      <c r="D8" s="94"/>
      <c r="E8" s="94"/>
      <c r="F8" s="94"/>
      <c r="G8" s="94"/>
      <c r="H8" s="55"/>
      <c r="I8" s="55"/>
      <c r="J8" s="5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92"/>
      <c r="B10" s="95" t="s">
        <v>1</v>
      </c>
      <c r="C10" s="95" t="s">
        <v>33</v>
      </c>
      <c r="D10" s="95"/>
      <c r="E10" s="95" t="s">
        <v>34</v>
      </c>
      <c r="F10" s="95"/>
      <c r="G10" s="92"/>
      <c r="H10" s="92"/>
      <c r="I10" s="92"/>
      <c r="J10" s="9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92"/>
      <c r="B11" s="95"/>
      <c r="C11" s="95"/>
      <c r="D11" s="95"/>
      <c r="E11" s="95"/>
      <c r="F11" s="95"/>
      <c r="G11" s="92"/>
      <c r="H11" s="92"/>
      <c r="I11" s="92"/>
      <c r="J11" s="92"/>
      <c r="K11" s="3"/>
      <c r="L11" s="3"/>
      <c r="M11" s="3"/>
      <c r="N11" s="10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92"/>
      <c r="B12" s="95"/>
      <c r="C12" s="95"/>
      <c r="D12" s="95"/>
      <c r="E12" s="95"/>
      <c r="F12" s="95"/>
      <c r="G12" s="92"/>
      <c r="H12" s="92"/>
      <c r="I12" s="92"/>
      <c r="J12" s="92"/>
      <c r="K12" s="3"/>
      <c r="L12" s="3"/>
      <c r="M12" s="3"/>
      <c r="N12" s="10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4" t="s">
        <v>79</v>
      </c>
      <c r="B13" s="58">
        <v>0</v>
      </c>
      <c r="C13" s="97">
        <v>0</v>
      </c>
      <c r="D13" s="97"/>
      <c r="E13" s="97">
        <f>B13+C13</f>
        <v>0</v>
      </c>
      <c r="F13" s="97"/>
      <c r="G13" s="92"/>
      <c r="H13" s="92"/>
      <c r="I13" s="92"/>
      <c r="J13" s="92"/>
      <c r="K13" s="3"/>
      <c r="L13" s="3"/>
      <c r="M13" s="3"/>
      <c r="N13" s="10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4" t="s">
        <v>35</v>
      </c>
      <c r="B14" s="3">
        <v>0</v>
      </c>
      <c r="C14" s="93">
        <v>0</v>
      </c>
      <c r="D14" s="92"/>
      <c r="E14" s="92">
        <f t="shared" ref="E14:E15" si="0">B14+C14</f>
        <v>0</v>
      </c>
      <c r="F14" s="92"/>
      <c r="G14" s="92"/>
      <c r="H14" s="92"/>
      <c r="I14" s="92"/>
      <c r="J14" s="9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4" t="s">
        <v>80</v>
      </c>
      <c r="B15" s="58">
        <f>B13+B14</f>
        <v>0</v>
      </c>
      <c r="C15" s="96">
        <f>C13+C14</f>
        <v>0</v>
      </c>
      <c r="D15" s="97"/>
      <c r="E15" s="97">
        <f t="shared" si="0"/>
        <v>0</v>
      </c>
      <c r="F15" s="9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3.75" customHeight="1" thickTop="1" x14ac:dyDescent="0.25">
      <c r="A16" s="4" t="s">
        <v>86</v>
      </c>
      <c r="B16" s="3">
        <v>50000</v>
      </c>
      <c r="C16" s="93"/>
      <c r="D16" s="92"/>
      <c r="E16" s="92">
        <f t="shared" ref="E16:E17" si="1">B16+C16</f>
        <v>50000</v>
      </c>
      <c r="F16" s="9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3.75" customHeight="1" x14ac:dyDescent="0.25">
      <c r="A17" s="4" t="s">
        <v>35</v>
      </c>
      <c r="B17" s="3">
        <v>9645</v>
      </c>
      <c r="C17" s="93"/>
      <c r="D17" s="92"/>
      <c r="E17" s="92">
        <f t="shared" si="1"/>
        <v>9645</v>
      </c>
      <c r="F17" s="9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3.75" customHeight="1" x14ac:dyDescent="0.25">
      <c r="A18" s="4" t="s">
        <v>46</v>
      </c>
      <c r="B18" s="3">
        <v>-1000</v>
      </c>
      <c r="C18" s="93"/>
      <c r="D18" s="92"/>
      <c r="E18" s="92">
        <f t="shared" ref="E18" si="2">B18+C18</f>
        <v>-1000</v>
      </c>
      <c r="F18" s="92"/>
      <c r="G18" s="92"/>
      <c r="H18" s="92"/>
      <c r="I18" s="92"/>
      <c r="J18" s="9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4" t="s">
        <v>87</v>
      </c>
      <c r="B19" s="57">
        <f>B15+B16+B17+B18</f>
        <v>58645</v>
      </c>
      <c r="C19" s="96">
        <f>C16+C17+C18</f>
        <v>0</v>
      </c>
      <c r="D19" s="96"/>
      <c r="E19" s="97">
        <f t="shared" ref="E19" si="3">B19+C19</f>
        <v>58645</v>
      </c>
      <c r="F19" s="97"/>
      <c r="G19" s="92"/>
      <c r="H19" s="92"/>
      <c r="I19" s="92"/>
      <c r="J19" s="9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4"/>
      <c r="B20" s="3"/>
      <c r="C20" s="92"/>
      <c r="D20" s="92"/>
      <c r="E20" s="92"/>
      <c r="F20" s="92"/>
      <c r="G20" s="92"/>
      <c r="H20" s="92"/>
      <c r="I20" s="92"/>
      <c r="J20" s="9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4"/>
      <c r="B21" s="3"/>
      <c r="C21" s="92"/>
      <c r="D21" s="92"/>
      <c r="E21" s="92"/>
      <c r="F21" s="92"/>
      <c r="G21" s="92"/>
      <c r="H21" s="92"/>
      <c r="I21" s="92"/>
      <c r="J21" s="9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4"/>
      <c r="B22" s="3"/>
      <c r="C22" s="92"/>
      <c r="D22" s="92"/>
      <c r="E22" s="92"/>
      <c r="F22" s="92"/>
      <c r="G22" s="92"/>
      <c r="H22" s="92"/>
      <c r="I22" s="92"/>
      <c r="J22" s="9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4"/>
      <c r="B23" s="3"/>
      <c r="C23" s="92"/>
      <c r="D23" s="92"/>
      <c r="E23" s="92"/>
      <c r="F23" s="92"/>
      <c r="G23" s="92"/>
      <c r="H23" s="92"/>
      <c r="I23" s="92"/>
      <c r="J23" s="9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4"/>
      <c r="B24" s="3"/>
      <c r="C24" s="92"/>
      <c r="D24" s="92"/>
      <c r="E24" s="92"/>
      <c r="F24" s="92"/>
      <c r="G24" s="92"/>
      <c r="H24" s="92"/>
      <c r="I24" s="92"/>
      <c r="J24" s="9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4"/>
      <c r="B25" s="3"/>
      <c r="C25" s="92"/>
      <c r="D25" s="92"/>
      <c r="E25" s="92"/>
      <c r="F25" s="92"/>
      <c r="G25" s="92"/>
      <c r="H25" s="92"/>
      <c r="I25" s="92"/>
      <c r="J25" s="9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4"/>
      <c r="B26" s="3"/>
      <c r="C26" s="92"/>
      <c r="D26" s="92"/>
      <c r="E26" s="92"/>
      <c r="F26" s="92"/>
      <c r="G26" s="92"/>
      <c r="H26" s="92"/>
      <c r="I26" s="92"/>
      <c r="J26" s="9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4"/>
      <c r="B27" s="3"/>
      <c r="C27" s="92"/>
      <c r="D27" s="92"/>
      <c r="E27" s="92"/>
      <c r="F27" s="92"/>
      <c r="G27" s="92"/>
      <c r="H27" s="92"/>
      <c r="I27" s="92"/>
      <c r="J27" s="9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4"/>
      <c r="B28" s="3"/>
      <c r="C28" s="92"/>
      <c r="D28" s="92"/>
      <c r="E28" s="92"/>
      <c r="F28" s="92"/>
      <c r="G28" s="92"/>
      <c r="H28" s="92"/>
      <c r="I28" s="92"/>
      <c r="J28" s="9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4"/>
      <c r="B29" s="3"/>
      <c r="C29" s="92"/>
      <c r="D29" s="92"/>
      <c r="E29" s="92"/>
      <c r="F29" s="92"/>
      <c r="G29" s="92"/>
      <c r="H29" s="92"/>
      <c r="I29" s="92"/>
      <c r="J29" s="9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4"/>
      <c r="B30" s="3"/>
      <c r="C30" s="92"/>
      <c r="D30" s="92"/>
      <c r="E30" s="92"/>
      <c r="F30" s="92"/>
      <c r="G30" s="92"/>
      <c r="H30" s="92"/>
      <c r="I30" s="92"/>
      <c r="J30" s="9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3"/>
      <c r="B31" s="3"/>
      <c r="C31" s="92"/>
      <c r="D31" s="92"/>
      <c r="E31" s="92"/>
      <c r="F31" s="92"/>
      <c r="G31" s="92"/>
      <c r="H31" s="92"/>
      <c r="I31" s="92"/>
      <c r="J31" s="9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3"/>
      <c r="B32" s="3"/>
      <c r="C32" s="92"/>
      <c r="D32" s="92"/>
      <c r="E32" s="92"/>
      <c r="F32" s="92"/>
      <c r="G32" s="92"/>
      <c r="H32" s="92"/>
      <c r="I32" s="92"/>
      <c r="J32" s="9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3"/>
      <c r="B33" s="3"/>
      <c r="C33" s="92"/>
      <c r="D33" s="92"/>
      <c r="E33" s="92"/>
      <c r="F33" s="92"/>
      <c r="G33" s="92"/>
      <c r="H33" s="92"/>
      <c r="I33" s="92"/>
      <c r="J33" s="9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3"/>
      <c r="B34" s="3"/>
      <c r="C34" s="92"/>
      <c r="D34" s="92"/>
      <c r="E34" s="92"/>
      <c r="F34" s="92"/>
      <c r="G34" s="92"/>
      <c r="H34" s="92"/>
      <c r="I34" s="92"/>
      <c r="J34" s="9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3"/>
      <c r="B35" s="3"/>
      <c r="C35" s="92"/>
      <c r="D35" s="92"/>
      <c r="E35" s="92"/>
      <c r="F35" s="92"/>
      <c r="G35" s="92"/>
      <c r="H35" s="92"/>
      <c r="I35" s="92"/>
      <c r="J35" s="9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opLeftCell="A19" workbookViewId="0">
      <selection activeCell="C33" sqref="C33"/>
    </sheetView>
  </sheetViews>
  <sheetFormatPr defaultColWidth="9.125" defaultRowHeight="15" x14ac:dyDescent="0.25"/>
  <cols>
    <col min="1" max="1" width="54.125" style="1" customWidth="1"/>
    <col min="2" max="2" width="4.125" style="1" customWidth="1"/>
    <col min="3" max="4" width="14.75" style="1" customWidth="1"/>
    <col min="5" max="16384" width="9.125" style="1"/>
  </cols>
  <sheetData>
    <row r="1" spans="1:4" ht="18" x14ac:dyDescent="0.25">
      <c r="A1" s="100" t="s">
        <v>58</v>
      </c>
      <c r="B1" s="100"/>
      <c r="C1" s="100"/>
      <c r="D1" s="100"/>
    </row>
    <row r="2" spans="1:4" ht="18" x14ac:dyDescent="0.25">
      <c r="A2" s="100" t="s">
        <v>59</v>
      </c>
      <c r="B2" s="100"/>
      <c r="C2" s="100"/>
      <c r="D2" s="100"/>
    </row>
    <row r="3" spans="1:4" x14ac:dyDescent="0.25">
      <c r="A3" s="101"/>
      <c r="B3" s="101"/>
      <c r="C3" s="101"/>
      <c r="D3" s="101"/>
    </row>
    <row r="4" spans="1:4" x14ac:dyDescent="0.25">
      <c r="A4" s="91" t="s">
        <v>43</v>
      </c>
      <c r="B4" s="91"/>
      <c r="C4" s="91"/>
      <c r="D4" s="91"/>
    </row>
    <row r="5" spans="1:4" x14ac:dyDescent="0.3">
      <c r="A5" s="80" t="s">
        <v>40</v>
      </c>
      <c r="B5" s="80"/>
      <c r="C5" s="80"/>
      <c r="D5" s="80"/>
    </row>
    <row r="6" spans="1:4" x14ac:dyDescent="0.3">
      <c r="A6" s="80" t="s">
        <v>3</v>
      </c>
      <c r="B6" s="80"/>
      <c r="C6" s="80"/>
      <c r="D6" s="80"/>
    </row>
    <row r="7" spans="1:4" ht="17.45" customHeight="1" x14ac:dyDescent="0.3">
      <c r="A7" s="30" t="s">
        <v>41</v>
      </c>
      <c r="B7" s="30"/>
      <c r="C7" s="30"/>
      <c r="D7" s="30"/>
    </row>
    <row r="8" spans="1:4" ht="15.75" customHeight="1" x14ac:dyDescent="0.3">
      <c r="A8" s="30" t="s">
        <v>4</v>
      </c>
      <c r="B8" s="30"/>
      <c r="C8" s="30"/>
      <c r="D8" s="30"/>
    </row>
    <row r="11" spans="1:4" x14ac:dyDescent="0.25">
      <c r="B11" s="1" t="s">
        <v>88</v>
      </c>
      <c r="C11" s="59" t="s">
        <v>50</v>
      </c>
      <c r="D11" s="59" t="s">
        <v>51</v>
      </c>
    </row>
    <row r="12" spans="1:4" x14ac:dyDescent="0.25">
      <c r="A12" s="60" t="s">
        <v>36</v>
      </c>
      <c r="B12" s="60"/>
      <c r="C12" s="61"/>
      <c r="D12" s="61"/>
    </row>
    <row r="13" spans="1:4" x14ac:dyDescent="0.25">
      <c r="A13" s="62" t="s">
        <v>60</v>
      </c>
      <c r="B13" s="62">
        <v>1</v>
      </c>
      <c r="C13" s="61">
        <v>50000</v>
      </c>
      <c r="D13" s="61"/>
    </row>
    <row r="14" spans="1:4" ht="30" x14ac:dyDescent="0.25">
      <c r="A14" s="63" t="s">
        <v>61</v>
      </c>
      <c r="B14" s="63">
        <v>2</v>
      </c>
      <c r="C14" s="61">
        <f>-42000-800-400</f>
        <v>-43200</v>
      </c>
      <c r="D14" s="61"/>
    </row>
    <row r="15" spans="1:4" x14ac:dyDescent="0.25">
      <c r="A15" s="65" t="s">
        <v>62</v>
      </c>
      <c r="B15" s="65"/>
      <c r="C15" s="70">
        <f>C13+C14</f>
        <v>6800</v>
      </c>
      <c r="D15" s="70">
        <f>D13+D14</f>
        <v>0</v>
      </c>
    </row>
    <row r="16" spans="1:4" x14ac:dyDescent="0.25">
      <c r="A16" s="66" t="s">
        <v>89</v>
      </c>
      <c r="B16" s="66">
        <v>3</v>
      </c>
      <c r="C16" s="61">
        <f>-300-50</f>
        <v>-350</v>
      </c>
      <c r="D16" s="61"/>
    </row>
    <row r="17" spans="1:4" x14ac:dyDescent="0.25">
      <c r="A17" s="65" t="s">
        <v>63</v>
      </c>
      <c r="B17" s="65"/>
      <c r="C17" s="73">
        <f>C15+C16</f>
        <v>6450</v>
      </c>
      <c r="D17" s="73">
        <f>D15+D16</f>
        <v>0</v>
      </c>
    </row>
    <row r="18" spans="1:4" x14ac:dyDescent="0.25">
      <c r="A18" s="60" t="s">
        <v>64</v>
      </c>
      <c r="B18" s="60"/>
      <c r="C18" s="67"/>
      <c r="D18" s="67"/>
    </row>
    <row r="19" spans="1:4" ht="30" x14ac:dyDescent="0.25">
      <c r="A19" s="63" t="s">
        <v>65</v>
      </c>
      <c r="B19" s="63">
        <v>4</v>
      </c>
      <c r="C19" s="64">
        <v>-11000</v>
      </c>
      <c r="D19" s="64"/>
    </row>
    <row r="20" spans="1:4" ht="30" x14ac:dyDescent="0.25">
      <c r="A20" s="63" t="s">
        <v>66</v>
      </c>
      <c r="B20" s="63">
        <v>5</v>
      </c>
      <c r="C20" s="64"/>
      <c r="D20" s="64"/>
    </row>
    <row r="21" spans="1:4" x14ac:dyDescent="0.25">
      <c r="A21" s="63" t="s">
        <v>67</v>
      </c>
      <c r="B21" s="63">
        <v>6</v>
      </c>
      <c r="C21" s="64"/>
      <c r="D21" s="64"/>
    </row>
    <row r="22" spans="1:4" x14ac:dyDescent="0.25">
      <c r="A22" s="63" t="s">
        <v>68</v>
      </c>
      <c r="B22" s="63">
        <v>7</v>
      </c>
      <c r="C22" s="64"/>
      <c r="D22" s="64"/>
    </row>
    <row r="23" spans="1:4" ht="25.5" x14ac:dyDescent="0.25">
      <c r="A23" s="65" t="s">
        <v>69</v>
      </c>
      <c r="B23" s="65"/>
      <c r="C23" s="74">
        <f>C19</f>
        <v>-11000</v>
      </c>
      <c r="D23" s="74">
        <f>D19</f>
        <v>0</v>
      </c>
    </row>
    <row r="24" spans="1:4" x14ac:dyDescent="0.25">
      <c r="A24" s="60" t="s">
        <v>70</v>
      </c>
      <c r="B24" s="60"/>
      <c r="C24" s="64"/>
      <c r="D24" s="64"/>
    </row>
    <row r="25" spans="1:4" x14ac:dyDescent="0.25">
      <c r="A25" s="63" t="s">
        <v>71</v>
      </c>
      <c r="B25" s="63">
        <v>8</v>
      </c>
      <c r="C25" s="64">
        <f>50000</f>
        <v>50000</v>
      </c>
      <c r="D25" s="64"/>
    </row>
    <row r="26" spans="1:4" x14ac:dyDescent="0.25">
      <c r="A26" s="63" t="s">
        <v>72</v>
      </c>
      <c r="B26" s="63">
        <v>9</v>
      </c>
      <c r="C26" s="64">
        <v>60000</v>
      </c>
      <c r="D26" s="64"/>
    </row>
    <row r="27" spans="1:4" ht="15.6" customHeight="1" x14ac:dyDescent="0.25">
      <c r="A27" s="62" t="s">
        <v>73</v>
      </c>
      <c r="B27" s="62">
        <v>10</v>
      </c>
      <c r="C27" s="67"/>
      <c r="D27" s="67"/>
    </row>
    <row r="28" spans="1:4" ht="15.6" customHeight="1" x14ac:dyDescent="0.25">
      <c r="A28" s="62" t="s">
        <v>74</v>
      </c>
      <c r="B28" s="62">
        <v>11</v>
      </c>
      <c r="C28" s="67"/>
      <c r="D28" s="67"/>
    </row>
    <row r="29" spans="1:4" ht="15.6" customHeight="1" x14ac:dyDescent="0.25">
      <c r="A29" s="62" t="s">
        <v>75</v>
      </c>
      <c r="B29" s="62">
        <v>12</v>
      </c>
      <c r="C29" s="72">
        <v>-950</v>
      </c>
      <c r="D29" s="72"/>
    </row>
    <row r="30" spans="1:4" x14ac:dyDescent="0.25">
      <c r="A30" s="63" t="s">
        <v>76</v>
      </c>
      <c r="B30" s="63"/>
      <c r="C30" s="68">
        <f>SUM(C25:C29)</f>
        <v>109050</v>
      </c>
      <c r="D30" s="68">
        <f>SUM(D25:D29)</f>
        <v>0</v>
      </c>
    </row>
    <row r="31" spans="1:4" x14ac:dyDescent="0.25">
      <c r="A31" s="65" t="s">
        <v>77</v>
      </c>
      <c r="B31" s="65"/>
      <c r="C31" s="68">
        <f>C17+C23+C30</f>
        <v>104500</v>
      </c>
      <c r="D31" s="68">
        <f>D17+D23+D30</f>
        <v>0</v>
      </c>
    </row>
    <row r="32" spans="1:4" x14ac:dyDescent="0.25">
      <c r="A32" s="69" t="s">
        <v>37</v>
      </c>
      <c r="B32" s="69"/>
      <c r="C32" s="67">
        <v>0</v>
      </c>
      <c r="D32" s="67">
        <v>0</v>
      </c>
    </row>
    <row r="33" spans="1:4" x14ac:dyDescent="0.25">
      <c r="A33" s="69" t="s">
        <v>38</v>
      </c>
      <c r="B33" s="69"/>
      <c r="C33" s="68">
        <f>C32+C31</f>
        <v>104500</v>
      </c>
      <c r="D33" s="68">
        <f>D32+D31</f>
        <v>0</v>
      </c>
    </row>
    <row r="34" spans="1:4" x14ac:dyDescent="0.25">
      <c r="A34" s="52"/>
      <c r="B34" s="52"/>
    </row>
    <row r="35" spans="1:4" x14ac:dyDescent="0.25">
      <c r="A35" s="52"/>
      <c r="B35" s="52"/>
    </row>
    <row r="36" spans="1:4" x14ac:dyDescent="0.25">
      <c r="A36" s="52"/>
      <c r="B36" s="52"/>
    </row>
    <row r="37" spans="1:4" x14ac:dyDescent="0.25">
      <c r="A37" s="52"/>
      <c r="B37" s="52"/>
    </row>
    <row r="38" spans="1:4" x14ac:dyDescent="0.25">
      <c r="A38" s="52"/>
    </row>
    <row r="39" spans="1:4" x14ac:dyDescent="0.25">
      <c r="A39" s="52"/>
    </row>
    <row r="40" spans="1:4" x14ac:dyDescent="0.25">
      <c r="A40" s="71"/>
    </row>
    <row r="41" spans="1:4" x14ac:dyDescent="0.25">
      <c r="A41" s="52"/>
    </row>
    <row r="42" spans="1:4" x14ac:dyDescent="0.25">
      <c r="A42" s="52"/>
    </row>
    <row r="43" spans="1:4" x14ac:dyDescent="0.25">
      <c r="A43" s="52"/>
    </row>
    <row r="44" spans="1:4" x14ac:dyDescent="0.25">
      <c r="A44" s="52"/>
    </row>
    <row r="45" spans="1:4" x14ac:dyDescent="0.25">
      <c r="A45" s="52"/>
    </row>
    <row r="46" spans="1:4" x14ac:dyDescent="0.25">
      <c r="A46" s="52"/>
    </row>
    <row r="47" spans="1:4" x14ac:dyDescent="0.25">
      <c r="A47" s="52"/>
    </row>
    <row r="48" spans="1:4" x14ac:dyDescent="0.25">
      <c r="A48" s="52"/>
    </row>
    <row r="49" spans="1:1" x14ac:dyDescent="0.25">
      <c r="A49" s="52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2023-08-13T21:46:07Z</dcterms:modified>
</cp:coreProperties>
</file>