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3975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C14" i="6" l="1"/>
  <c r="D30" i="10" l="1"/>
  <c r="D23" i="10"/>
  <c r="D15" i="10"/>
  <c r="D17" i="10" s="1"/>
  <c r="C30" i="10"/>
  <c r="C23" i="10"/>
  <c r="C17" i="10"/>
  <c r="E16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C31" i="10" l="1"/>
  <c r="C33" i="10" s="1"/>
  <c r="D31" i="10"/>
  <c r="D33" i="10" s="1"/>
  <c r="E15" i="5"/>
  <c r="F41" i="6"/>
  <c r="F22" i="6"/>
  <c r="C33" i="6" l="1"/>
  <c r="C29" i="6"/>
  <c r="C22" i="6"/>
  <c r="C41" i="6" l="1"/>
</calcChain>
</file>

<file path=xl/sharedStrings.xml><?xml version="1.0" encoding="utf-8"?>
<sst xmlns="http://schemas.openxmlformats.org/spreadsheetml/2006/main" count="121" uniqueCount="99">
  <si>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</si>
  <si>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</si>
  <si>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</si>
  <si>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</si>
  <si>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</si>
  <si>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</si>
  <si>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</si>
  <si>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</si>
  <si>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</si>
  <si>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</si>
  <si>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</si>
  <si>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</si>
  <si>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</si>
  <si>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</si>
  <si>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</si>
  <si>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</si>
  <si>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</si>
  <si>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</si>
  <si>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</si>
  <si>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</si>
  <si>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</si>
  <si>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</si>
  <si>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</si>
  <si>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</si>
  <si>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</si>
  <si>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</si>
  <si>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</si>
  <si>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</si>
  <si>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</si>
  <si>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</si>
  <si>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</si>
  <si>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</si>
  <si>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</si>
  <si>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</si>
  <si>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</si>
  <si>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</si>
  <si>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</si>
  <si>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</si>
  <si>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</si>
  <si>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</si>
  <si>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</si>
  <si>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</si>
  <si>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</si>
  <si>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</si>
  <si>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</si>
  <si>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</si>
  <si>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</si>
  <si>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</si>
  <si>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</si>
  <si>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</si>
  <si>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</si>
  <si>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</si>
  <si>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</si>
  <si>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</si>
  <si>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</si>
  <si>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</si>
  <si>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</si>
  <si>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</si>
  <si>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</si>
  <si>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</si>
  <si>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</si>
  <si>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</si>
  <si>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</si>
  <si>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</si>
  <si>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</si>
  <si>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ნაშთი 20X7 წლის 31.12–სათვის</t>
  </si>
  <si>
    <t>ნაშთი 20X8 წლის 31.12–სათვის</t>
  </si>
  <si>
    <t>სხვა შემოსავლები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</si>
  <si>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</si>
  <si>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</si>
  <si>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</si>
  <si>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შენ</t>
  </si>
  <si>
    <t>გადახდილი გადასახადები</t>
  </si>
  <si>
    <t>2019 წლის 1 იანვრიდან 2019 წლის 31 დეკემბრის ჩათვლით</t>
  </si>
  <si>
    <t>საქმიანობის ტიპი: საოჯახო საქონლის რეალიზაცია</t>
  </si>
  <si>
    <t>რეგისტრაციის ადგილი:  ქ.თელავი ვაჟა ფშაველას 15</t>
  </si>
  <si>
    <t>სუბიექტი:  შპს ''ნანა''</t>
  </si>
  <si>
    <t>მისამართი:  ქ.თელავი ვაჟა ფშაველას 15</t>
  </si>
  <si>
    <t>გაზომვის ერთეული:  ლარი</t>
  </si>
  <si>
    <t>წარდგენის თარიღი:  31/12/2019</t>
  </si>
  <si>
    <t>2019 წელი</t>
  </si>
  <si>
    <t>2018 წელი</t>
  </si>
  <si>
    <t>56 000</t>
  </si>
  <si>
    <t>42 000</t>
  </si>
  <si>
    <t>1 403</t>
  </si>
  <si>
    <t>14 000</t>
  </si>
  <si>
    <t>12 197</t>
  </si>
  <si>
    <t>9 897</t>
  </si>
  <si>
    <t>31.12.2019</t>
  </si>
  <si>
    <t>31.12.2018</t>
  </si>
  <si>
    <t>2019 წლის 31 დეკემბრის მდგომარეობით</t>
  </si>
  <si>
    <t>01.01.2019–დან 31.12.2019–მდე</t>
  </si>
  <si>
    <t>(1 000)</t>
  </si>
  <si>
    <t>ნაშთი 2019 წლის 31დეკემბერს</t>
  </si>
  <si>
    <t>58 897</t>
  </si>
  <si>
    <t>8 897</t>
  </si>
  <si>
    <t>50 000</t>
  </si>
  <si>
    <t>2019 წლის 01. 01 დან 2019 წლის 31.12 მდე</t>
  </si>
  <si>
    <t>მიწოდების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</si>
</sst>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14" fillId="2" borderId="0" xfId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workbookViewId="0">
      <selection activeCell="A18" sqref="A18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3" t="s">
        <v>42</v>
      </c>
      <c r="B1" s="103"/>
      <c r="C1" s="103"/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3" t="s">
        <v>37</v>
      </c>
      <c r="B2" s="103"/>
      <c r="C2" s="103"/>
      <c r="D2" s="103"/>
      <c r="E2" s="103"/>
      <c r="F2" s="103"/>
      <c r="G2" s="103"/>
      <c r="H2" s="103"/>
      <c r="I2" s="10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9" t="s">
        <v>73</v>
      </c>
      <c r="B3" s="109"/>
      <c r="C3" s="109"/>
      <c r="D3" s="109"/>
      <c r="E3" s="109"/>
      <c r="F3" s="109"/>
      <c r="G3" s="109"/>
      <c r="H3" s="109"/>
      <c r="I3" s="10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10" t="s">
        <v>76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10" t="s">
        <v>74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10" t="s">
        <v>75</v>
      </c>
      <c r="B7" s="110"/>
      <c r="C7" s="110"/>
      <c r="D7" s="110"/>
      <c r="E7" s="110"/>
      <c r="F7" s="110"/>
      <c r="G7" s="110"/>
      <c r="H7" s="110"/>
      <c r="I7" s="11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10" t="s">
        <v>77</v>
      </c>
      <c r="B8" s="110"/>
      <c r="C8" s="110"/>
      <c r="D8" s="110"/>
      <c r="E8" s="110"/>
      <c r="F8" s="110"/>
      <c r="G8" s="110"/>
      <c r="H8" s="110"/>
      <c r="I8" s="1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78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79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80</v>
      </c>
      <c r="G12" s="8"/>
      <c r="H12" s="34"/>
      <c r="I12" s="9" t="s">
        <v>81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2</v>
      </c>
      <c r="B14" s="11"/>
      <c r="C14" s="11"/>
      <c r="D14" s="11"/>
      <c r="E14" s="11"/>
      <c r="F14" s="12" t="s">
        <v>82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11" t="s">
        <v>3</v>
      </c>
      <c r="B15" s="111"/>
      <c r="C15" s="111"/>
      <c r="D15" s="11"/>
      <c r="E15" s="11"/>
      <c r="F15" s="12" t="s">
        <v>83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2" t="s">
        <v>4</v>
      </c>
      <c r="B16" s="112"/>
      <c r="C16" s="112"/>
      <c r="D16" s="13"/>
      <c r="E16" s="13"/>
      <c r="F16" s="40" t="s">
        <v>85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0" t="s">
        <v>67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0" t="s">
        <v>98</v>
      </c>
      <c r="B18" s="77"/>
      <c r="C18" s="77"/>
      <c r="D18" s="76"/>
      <c r="E18" s="76"/>
      <c r="F18" s="41">
        <v>400</v>
      </c>
      <c r="G18" s="14"/>
      <c r="H18" s="12"/>
      <c r="I18" s="41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</row>
    <row r="19" spans="1:29" ht="15.75" thickBot="1" x14ac:dyDescent="0.3">
      <c r="A19" s="111" t="s">
        <v>5</v>
      </c>
      <c r="B19" s="111"/>
      <c r="C19" s="111"/>
      <c r="D19" s="13"/>
      <c r="E19" s="13"/>
      <c r="F19" s="15" t="s">
        <v>84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36" x14ac:dyDescent="0.35">
      <c r="A20" s="113" t="s">
        <v>6</v>
      </c>
      <c r="B20" s="113"/>
      <c r="C20" s="113"/>
      <c r="D20" s="13"/>
      <c r="E20" s="13"/>
      <c r="F20" s="16" t="s">
        <v>86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11"/>
      <c r="B21" s="111"/>
      <c r="C21" s="111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11" t="s">
        <v>36</v>
      </c>
      <c r="B22" s="111"/>
      <c r="C22" s="111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02" t="s">
        <v>43</v>
      </c>
      <c r="B23" s="102"/>
      <c r="C23" s="102"/>
      <c r="D23" s="20"/>
      <c r="E23" s="20"/>
      <c r="F23" s="21"/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06" t="s">
        <v>7</v>
      </c>
      <c r="B24" s="106"/>
      <c r="C24" s="106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02" t="s">
        <v>44</v>
      </c>
      <c r="B25" s="102"/>
      <c r="C25" s="102"/>
      <c r="D25" s="23"/>
      <c r="E25" s="23"/>
      <c r="F25" s="41" t="s">
        <v>87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04" t="s">
        <v>8</v>
      </c>
      <c r="B29" s="104"/>
      <c r="C29" s="104"/>
      <c r="D29" s="28"/>
      <c r="E29" s="28"/>
      <c r="F29" s="105"/>
      <c r="G29" s="105"/>
      <c r="H29" s="105"/>
      <c r="I29" s="10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5"/>
      <c r="C32" s="105"/>
      <c r="D32" s="7"/>
      <c r="E32" s="7"/>
      <c r="F32" s="107"/>
      <c r="G32" s="107"/>
      <c r="H32" s="107"/>
      <c r="I32" s="10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5"/>
      <c r="G34" s="105"/>
      <c r="H34" s="105"/>
      <c r="I34" s="10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8"/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  <mergeCell ref="A23:C23"/>
    <mergeCell ref="A2:I2"/>
    <mergeCell ref="A29:C29"/>
    <mergeCell ref="A25:C25"/>
    <mergeCell ref="F29:I29"/>
    <mergeCell ref="A24:C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28" workbookViewId="0">
      <selection activeCell="J48" sqref="J48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45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11.2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90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10" t="s">
        <v>76</v>
      </c>
      <c r="B4" s="110"/>
      <c r="C4" s="110"/>
      <c r="D4" s="110"/>
      <c r="E4" s="110"/>
      <c r="F4" s="110"/>
      <c r="G4" s="110"/>
      <c r="H4" s="110"/>
      <c r="I4" s="110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10" t="s">
        <v>74</v>
      </c>
      <c r="B5" s="110"/>
      <c r="C5" s="110"/>
      <c r="D5" s="110"/>
      <c r="E5" s="110"/>
      <c r="F5" s="110"/>
      <c r="G5" s="110"/>
      <c r="H5" s="110"/>
      <c r="I5" s="11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10" t="s">
        <v>77</v>
      </c>
      <c r="B6" s="110"/>
      <c r="C6" s="110"/>
      <c r="D6" s="110"/>
      <c r="E6" s="110"/>
      <c r="F6" s="110"/>
      <c r="G6" s="110"/>
      <c r="H6" s="110"/>
      <c r="I6" s="11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" customHeight="1" x14ac:dyDescent="0.3">
      <c r="A7" s="100" t="s">
        <v>78</v>
      </c>
      <c r="B7" s="100"/>
      <c r="C7" s="100"/>
      <c r="D7" s="100"/>
      <c r="E7" s="100"/>
      <c r="F7" s="100"/>
      <c r="G7" s="100"/>
      <c r="H7" s="100"/>
      <c r="I7" s="100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100" t="s">
        <v>79</v>
      </c>
      <c r="B8" s="100"/>
      <c r="C8" s="100"/>
      <c r="D8" s="100"/>
      <c r="E8" s="100"/>
      <c r="F8" s="100"/>
      <c r="G8" s="100"/>
      <c r="H8" s="100"/>
      <c r="I8" s="100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.75" customHeight="1" x14ac:dyDescent="0.35">
      <c r="A9" s="46" t="s">
        <v>9</v>
      </c>
      <c r="B9" s="114" t="s">
        <v>88</v>
      </c>
      <c r="C9" s="114"/>
      <c r="D9" s="46"/>
      <c r="E9" s="114" t="s">
        <v>89</v>
      </c>
      <c r="F9" s="114"/>
      <c r="G9" s="48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/>
      <c r="B10" s="101"/>
      <c r="C10" s="101"/>
      <c r="D10" s="46"/>
      <c r="E10" s="101"/>
      <c r="F10" s="101"/>
      <c r="G10" s="101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14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10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11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12</v>
      </c>
      <c r="B14" s="46">
        <v>10817</v>
      </c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14.2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13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14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68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15</v>
      </c>
      <c r="B19" s="62">
        <v>115800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16</v>
      </c>
      <c r="B20" s="63"/>
      <c r="C20" s="49">
        <f>B17+B19+B18</f>
        <v>139800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17</v>
      </c>
      <c r="B22" s="52"/>
      <c r="C22" s="64">
        <f>C20+C14</f>
        <v>150617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18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19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20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21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22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23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24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25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26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38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69</v>
      </c>
      <c r="B37" s="62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27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39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28</v>
      </c>
      <c r="C40" s="71">
        <f>B36+B38+B39+B37</f>
        <v>31720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29</v>
      </c>
      <c r="B41" s="59"/>
      <c r="C41" s="64">
        <f>C29+C33+C40</f>
        <v>150617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8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9:C9"/>
    <mergeCell ref="E9:F9"/>
    <mergeCell ref="B44:E44"/>
    <mergeCell ref="A1:F1"/>
    <mergeCell ref="A5:I5"/>
    <mergeCell ref="A3:F3"/>
    <mergeCell ref="A4:I4"/>
    <mergeCell ref="A6:I6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15" workbookViewId="0">
      <selection activeCell="M15" sqref="M15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44" ht="15.75" customHeight="1" x14ac:dyDescent="0.25">
      <c r="A2" s="121" t="s">
        <v>41</v>
      </c>
      <c r="B2" s="121"/>
      <c r="C2" s="121"/>
      <c r="D2" s="121"/>
      <c r="E2" s="121"/>
      <c r="F2" s="121"/>
      <c r="G2" s="121"/>
      <c r="H2" s="121"/>
      <c r="I2" s="121"/>
      <c r="J2" s="12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1" t="s">
        <v>91</v>
      </c>
      <c r="B3" s="121"/>
      <c r="C3" s="121"/>
      <c r="D3" s="121"/>
      <c r="E3" s="121"/>
      <c r="F3" s="121"/>
      <c r="G3" s="121"/>
      <c r="H3" s="121"/>
      <c r="I3" s="121"/>
      <c r="J3" s="12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10" t="s">
        <v>76</v>
      </c>
      <c r="B4" s="110"/>
      <c r="C4" s="110"/>
      <c r="D4" s="110"/>
      <c r="E4" s="110"/>
      <c r="F4" s="110"/>
      <c r="G4" s="110"/>
      <c r="H4" s="110"/>
      <c r="I4" s="110"/>
      <c r="J4" s="73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1:44" ht="15.75" customHeight="1" x14ac:dyDescent="0.3">
      <c r="A5" s="110" t="s">
        <v>74</v>
      </c>
      <c r="B5" s="110"/>
      <c r="C5" s="110"/>
      <c r="D5" s="110"/>
      <c r="E5" s="110"/>
      <c r="F5" s="110"/>
      <c r="G5" s="110"/>
      <c r="H5" s="110"/>
      <c r="I5" s="110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</row>
    <row r="6" spans="1:44" ht="15.75" customHeight="1" x14ac:dyDescent="0.3">
      <c r="A6" s="110" t="s">
        <v>77</v>
      </c>
      <c r="B6" s="110"/>
      <c r="C6" s="110"/>
      <c r="D6" s="110"/>
      <c r="E6" s="110"/>
      <c r="F6" s="110"/>
      <c r="G6" s="110"/>
      <c r="H6" s="110"/>
      <c r="I6" s="110"/>
      <c r="J6" s="73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</row>
    <row r="7" spans="1:44" ht="15.75" customHeight="1" x14ac:dyDescent="0.3">
      <c r="A7" s="100" t="s">
        <v>78</v>
      </c>
      <c r="B7" s="100"/>
      <c r="C7" s="100"/>
      <c r="D7" s="100"/>
      <c r="E7" s="100"/>
      <c r="F7" s="100"/>
      <c r="G7" s="100"/>
      <c r="H7" s="100"/>
      <c r="I7" s="100"/>
      <c r="J7" s="73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4" ht="15.75" customHeight="1" x14ac:dyDescent="0.3">
      <c r="A8" s="100" t="s">
        <v>79</v>
      </c>
      <c r="B8" s="100"/>
      <c r="C8" s="100"/>
      <c r="D8" s="100"/>
      <c r="E8" s="100"/>
      <c r="F8" s="100"/>
      <c r="G8" s="100"/>
      <c r="H8" s="100"/>
      <c r="I8" s="100"/>
      <c r="J8" s="73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0"/>
      <c r="B10" s="123" t="s">
        <v>1</v>
      </c>
      <c r="C10" s="123" t="s">
        <v>30</v>
      </c>
      <c r="D10" s="123"/>
      <c r="E10" s="123" t="s">
        <v>31</v>
      </c>
      <c r="F10" s="123"/>
      <c r="G10" s="120"/>
      <c r="H10" s="120"/>
      <c r="I10" s="120"/>
      <c r="J10" s="12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0"/>
      <c r="B11" s="123"/>
      <c r="C11" s="123"/>
      <c r="D11" s="123"/>
      <c r="E11" s="123"/>
      <c r="F11" s="123"/>
      <c r="G11" s="120"/>
      <c r="H11" s="120"/>
      <c r="I11" s="120"/>
      <c r="J11" s="12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0"/>
      <c r="B12" s="123"/>
      <c r="C12" s="123"/>
      <c r="D12" s="123"/>
      <c r="E12" s="123"/>
      <c r="F12" s="123"/>
      <c r="G12" s="120"/>
      <c r="H12" s="120"/>
      <c r="I12" s="120"/>
      <c r="J12" s="12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65</v>
      </c>
      <c r="B13" s="82">
        <v>0</v>
      </c>
      <c r="C13" s="122">
        <v>0</v>
      </c>
      <c r="D13" s="122"/>
      <c r="E13" s="122">
        <f>B13+C13</f>
        <v>0</v>
      </c>
      <c r="F13" s="122"/>
      <c r="G13" s="120"/>
      <c r="H13" s="120"/>
      <c r="I13" s="120"/>
      <c r="J13" s="12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32</v>
      </c>
      <c r="B14" s="78">
        <v>0</v>
      </c>
      <c r="C14" s="119">
        <v>0</v>
      </c>
      <c r="D14" s="120"/>
      <c r="E14" s="120">
        <f t="shared" ref="E14:E15" si="0">B14+C14</f>
        <v>0</v>
      </c>
      <c r="F14" s="120"/>
      <c r="G14" s="120"/>
      <c r="H14" s="120"/>
      <c r="I14" s="120"/>
      <c r="J14" s="12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66</v>
      </c>
      <c r="B15" s="82">
        <f>B13+B14</f>
        <v>0</v>
      </c>
      <c r="C15" s="124">
        <f>C13+C14</f>
        <v>0</v>
      </c>
      <c r="D15" s="122"/>
      <c r="E15" s="122">
        <f t="shared" si="0"/>
        <v>0</v>
      </c>
      <c r="F15" s="122"/>
      <c r="G15" s="72"/>
      <c r="H15" s="72"/>
      <c r="I15" s="72"/>
      <c r="J15" s="72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</row>
    <row r="16" spans="1:44" ht="33.75" customHeight="1" thickTop="1" x14ac:dyDescent="0.25">
      <c r="A16" s="5" t="s">
        <v>70</v>
      </c>
      <c r="B16" s="78">
        <v>50000</v>
      </c>
      <c r="C16" s="119"/>
      <c r="D16" s="120"/>
      <c r="E16" s="120">
        <f t="shared" ref="E16:E17" si="1">B16+C16</f>
        <v>50000</v>
      </c>
      <c r="F16" s="120"/>
      <c r="G16" s="78"/>
      <c r="H16" s="78"/>
      <c r="I16" s="78"/>
      <c r="J16" s="78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7" spans="1:44" ht="33.75" customHeight="1" x14ac:dyDescent="0.25">
      <c r="A17" s="5" t="s">
        <v>32</v>
      </c>
      <c r="B17" s="78"/>
      <c r="C17" s="119" t="s">
        <v>87</v>
      </c>
      <c r="D17" s="120"/>
      <c r="E17" s="119" t="s">
        <v>87</v>
      </c>
      <c r="F17" s="120"/>
      <c r="G17" s="72"/>
      <c r="H17" s="72"/>
      <c r="I17" s="72"/>
      <c r="J17" s="72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</row>
    <row r="18" spans="1:44" ht="33.75" customHeight="1" x14ac:dyDescent="0.25">
      <c r="A18" s="5" t="s">
        <v>40</v>
      </c>
      <c r="B18" s="78"/>
      <c r="C18" s="119" t="s">
        <v>92</v>
      </c>
      <c r="D18" s="120"/>
      <c r="E18" s="120" t="s">
        <v>92</v>
      </c>
      <c r="F18" s="120"/>
      <c r="G18" s="120"/>
      <c r="H18" s="120"/>
      <c r="I18" s="120"/>
      <c r="J18" s="12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93</v>
      </c>
      <c r="B19" s="81" t="s">
        <v>96</v>
      </c>
      <c r="C19" s="124" t="s">
        <v>95</v>
      </c>
      <c r="D19" s="124"/>
      <c r="E19" s="122" t="s">
        <v>94</v>
      </c>
      <c r="F19" s="122"/>
      <c r="G19" s="120"/>
      <c r="H19" s="120"/>
      <c r="I19" s="120"/>
      <c r="J19" s="12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0"/>
      <c r="D20" s="120"/>
      <c r="E20" s="120"/>
      <c r="F20" s="120"/>
      <c r="G20" s="120"/>
      <c r="H20" s="120"/>
      <c r="I20" s="120"/>
      <c r="J20" s="120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0"/>
      <c r="D21" s="120"/>
      <c r="E21" s="120"/>
      <c r="F21" s="120"/>
      <c r="G21" s="120"/>
      <c r="H21" s="120"/>
      <c r="I21" s="120"/>
      <c r="J21" s="120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0"/>
      <c r="D22" s="120"/>
      <c r="E22" s="120"/>
      <c r="F22" s="120"/>
      <c r="G22" s="120"/>
      <c r="H22" s="120"/>
      <c r="I22" s="120"/>
      <c r="J22" s="120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0"/>
      <c r="D23" s="120"/>
      <c r="E23" s="120"/>
      <c r="F23" s="120"/>
      <c r="G23" s="120"/>
      <c r="H23" s="120"/>
      <c r="I23" s="120"/>
      <c r="J23" s="120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0"/>
      <c r="D24" s="120"/>
      <c r="E24" s="120"/>
      <c r="F24" s="120"/>
      <c r="G24" s="120"/>
      <c r="H24" s="120"/>
      <c r="I24" s="120"/>
      <c r="J24" s="120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0"/>
      <c r="D25" s="120"/>
      <c r="E25" s="120"/>
      <c r="F25" s="120"/>
      <c r="G25" s="120"/>
      <c r="H25" s="120"/>
      <c r="I25" s="120"/>
      <c r="J25" s="12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0"/>
      <c r="D26" s="120"/>
      <c r="E26" s="120"/>
      <c r="F26" s="120"/>
      <c r="G26" s="120"/>
      <c r="H26" s="120"/>
      <c r="I26" s="120"/>
      <c r="J26" s="12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0"/>
      <c r="D27" s="120"/>
      <c r="E27" s="120"/>
      <c r="F27" s="120"/>
      <c r="G27" s="120"/>
      <c r="H27" s="120"/>
      <c r="I27" s="120"/>
      <c r="J27" s="12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0"/>
      <c r="D28" s="120"/>
      <c r="E28" s="120"/>
      <c r="F28" s="120"/>
      <c r="G28" s="120"/>
      <c r="H28" s="120"/>
      <c r="I28" s="120"/>
      <c r="J28" s="12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0"/>
      <c r="D29" s="120"/>
      <c r="E29" s="120"/>
      <c r="F29" s="120"/>
      <c r="G29" s="120"/>
      <c r="H29" s="120"/>
      <c r="I29" s="120"/>
      <c r="J29" s="12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0"/>
      <c r="D30" s="120"/>
      <c r="E30" s="120"/>
      <c r="F30" s="120"/>
      <c r="G30" s="120"/>
      <c r="H30" s="120"/>
      <c r="I30" s="120"/>
      <c r="J30" s="12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0"/>
      <c r="D31" s="120"/>
      <c r="E31" s="120"/>
      <c r="F31" s="120"/>
      <c r="G31" s="120"/>
      <c r="H31" s="120"/>
      <c r="I31" s="120"/>
      <c r="J31" s="12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0"/>
      <c r="D32" s="120"/>
      <c r="E32" s="120"/>
      <c r="F32" s="120"/>
      <c r="G32" s="120"/>
      <c r="H32" s="120"/>
      <c r="I32" s="120"/>
      <c r="J32" s="12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0"/>
      <c r="D33" s="120"/>
      <c r="E33" s="120"/>
      <c r="F33" s="120"/>
      <c r="G33" s="120"/>
      <c r="H33" s="120"/>
      <c r="I33" s="120"/>
      <c r="J33" s="12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0"/>
      <c r="D34" s="120"/>
      <c r="E34" s="120"/>
      <c r="F34" s="120"/>
      <c r="G34" s="120"/>
      <c r="H34" s="120"/>
      <c r="I34" s="120"/>
      <c r="J34" s="12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0"/>
      <c r="D35" s="120"/>
      <c r="E35" s="120"/>
      <c r="F35" s="120"/>
      <c r="G35" s="120"/>
      <c r="H35" s="120"/>
      <c r="I35" s="120"/>
      <c r="J35" s="12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98">
    <mergeCell ref="A4:I4"/>
    <mergeCell ref="A5:I5"/>
    <mergeCell ref="A6:I6"/>
    <mergeCell ref="I22:J22"/>
    <mergeCell ref="C17:D17"/>
    <mergeCell ref="E16:F16"/>
    <mergeCell ref="E17:F17"/>
    <mergeCell ref="C16:D16"/>
    <mergeCell ref="E14:F14"/>
    <mergeCell ref="G14:H14"/>
    <mergeCell ref="A10:A12"/>
    <mergeCell ref="B10:B12"/>
    <mergeCell ref="C15:D15"/>
    <mergeCell ref="E15:F15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G25:H25"/>
    <mergeCell ref="C26:D26"/>
    <mergeCell ref="E26:F26"/>
    <mergeCell ref="G26:H26"/>
    <mergeCell ref="C27:D27"/>
    <mergeCell ref="E27:F27"/>
    <mergeCell ref="G27:H27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9"/>
  <sheetViews>
    <sheetView topLeftCell="A19" workbookViewId="0">
      <selection activeCell="I30" sqref="I30"/>
    </sheetView>
  </sheetViews>
  <sheetFormatPr defaultColWidth="9.140625" defaultRowHeight="15" x14ac:dyDescent="0.25"/>
  <cols>
    <col min="1" max="1" width="54.140625" style="65" customWidth="1"/>
    <col min="2" max="2" width="4.140625" style="79" customWidth="1"/>
    <col min="3" max="4" width="14.7109375" style="65" customWidth="1"/>
    <col min="5" max="16384" width="9.140625" style="65"/>
  </cols>
  <sheetData>
    <row r="1" spans="1:9" ht="18" x14ac:dyDescent="0.25">
      <c r="A1" s="125" t="s">
        <v>46</v>
      </c>
      <c r="B1" s="125"/>
      <c r="C1" s="125"/>
      <c r="D1" s="125"/>
    </row>
    <row r="2" spans="1:9" ht="18" x14ac:dyDescent="0.25">
      <c r="A2" s="125" t="s">
        <v>97</v>
      </c>
      <c r="B2" s="125"/>
      <c r="C2" s="125"/>
      <c r="D2" s="125"/>
    </row>
    <row r="3" spans="1:9" s="69" customFormat="1" x14ac:dyDescent="0.25">
      <c r="A3" s="126"/>
      <c r="B3" s="126"/>
      <c r="C3" s="126"/>
      <c r="D3" s="126"/>
    </row>
    <row r="4" spans="1:9" x14ac:dyDescent="0.3">
      <c r="A4" s="110" t="s">
        <v>76</v>
      </c>
      <c r="B4" s="110"/>
      <c r="C4" s="110"/>
      <c r="D4" s="110"/>
      <c r="E4" s="110"/>
      <c r="F4" s="110"/>
      <c r="G4" s="110"/>
      <c r="H4" s="110"/>
      <c r="I4" s="110"/>
    </row>
    <row r="5" spans="1:9" s="67" customFormat="1" x14ac:dyDescent="0.3">
      <c r="A5" s="110" t="s">
        <v>74</v>
      </c>
      <c r="B5" s="110"/>
      <c r="C5" s="110"/>
      <c r="D5" s="110"/>
      <c r="E5" s="110"/>
      <c r="F5" s="110"/>
      <c r="G5" s="110"/>
      <c r="H5" s="110"/>
      <c r="I5" s="110"/>
    </row>
    <row r="6" spans="1:9" s="67" customFormat="1" x14ac:dyDescent="0.3">
      <c r="A6" s="110" t="s">
        <v>77</v>
      </c>
      <c r="B6" s="110"/>
      <c r="C6" s="110"/>
      <c r="D6" s="110"/>
      <c r="E6" s="110"/>
      <c r="F6" s="110"/>
      <c r="G6" s="110"/>
      <c r="H6" s="110"/>
      <c r="I6" s="110"/>
    </row>
    <row r="7" spans="1:9" ht="17.45" customHeight="1" x14ac:dyDescent="0.3">
      <c r="A7" s="100" t="s">
        <v>78</v>
      </c>
      <c r="B7" s="100"/>
      <c r="C7" s="100"/>
      <c r="D7" s="100"/>
      <c r="E7" s="100"/>
      <c r="F7" s="100"/>
      <c r="G7" s="100"/>
      <c r="H7" s="100"/>
      <c r="I7" s="100"/>
    </row>
    <row r="8" spans="1:9" ht="15.75" customHeight="1" x14ac:dyDescent="0.3">
      <c r="A8" s="100" t="s">
        <v>79</v>
      </c>
      <c r="B8" s="100"/>
      <c r="C8" s="100"/>
      <c r="D8" s="100"/>
      <c r="E8" s="100"/>
      <c r="F8" s="100"/>
      <c r="G8" s="100"/>
      <c r="H8" s="100"/>
      <c r="I8" s="100"/>
    </row>
    <row r="9" spans="1:9" x14ac:dyDescent="0.25">
      <c r="A9" s="67"/>
      <c r="C9" s="67"/>
      <c r="D9" s="67"/>
    </row>
    <row r="10" spans="1:9" x14ac:dyDescent="0.25">
      <c r="A10" s="67"/>
      <c r="C10" s="67"/>
      <c r="D10" s="67"/>
    </row>
    <row r="11" spans="1:9" ht="30" x14ac:dyDescent="0.25">
      <c r="A11" s="83"/>
      <c r="B11" s="83" t="s">
        <v>71</v>
      </c>
      <c r="C11" s="84" t="s">
        <v>80</v>
      </c>
      <c r="D11" s="84" t="s">
        <v>81</v>
      </c>
    </row>
    <row r="12" spans="1:9" x14ac:dyDescent="0.25">
      <c r="A12" s="85" t="s">
        <v>33</v>
      </c>
      <c r="B12" s="85"/>
      <c r="C12" s="86"/>
      <c r="D12" s="86"/>
    </row>
    <row r="13" spans="1:9" x14ac:dyDescent="0.25">
      <c r="A13" s="87" t="s">
        <v>47</v>
      </c>
      <c r="B13" s="87">
        <v>1</v>
      </c>
      <c r="C13" s="86">
        <v>50000</v>
      </c>
      <c r="D13" s="86"/>
    </row>
    <row r="14" spans="1:9" ht="30" x14ac:dyDescent="0.25">
      <c r="A14" s="88" t="s">
        <v>48</v>
      </c>
      <c r="B14" s="88">
        <v>2</v>
      </c>
      <c r="C14" s="86">
        <v>42960</v>
      </c>
      <c r="D14" s="86"/>
    </row>
    <row r="15" spans="1:9" ht="25.5" x14ac:dyDescent="0.25">
      <c r="A15" s="90" t="s">
        <v>49</v>
      </c>
      <c r="B15" s="90"/>
      <c r="C15" s="95">
        <v>7040</v>
      </c>
      <c r="D15" s="95">
        <f>D13+D14</f>
        <v>0</v>
      </c>
    </row>
    <row r="16" spans="1:9" s="75" customFormat="1" x14ac:dyDescent="0.25">
      <c r="A16" s="91" t="s">
        <v>72</v>
      </c>
      <c r="B16" s="91">
        <v>3</v>
      </c>
      <c r="C16" s="86">
        <v>-290</v>
      </c>
      <c r="D16" s="86"/>
    </row>
    <row r="17" spans="1:4" s="75" customFormat="1" x14ac:dyDescent="0.25">
      <c r="A17" s="90" t="s">
        <v>50</v>
      </c>
      <c r="B17" s="90"/>
      <c r="C17" s="98">
        <f>C15+C16</f>
        <v>6750</v>
      </c>
      <c r="D17" s="98">
        <f>D15+D16</f>
        <v>0</v>
      </c>
    </row>
    <row r="18" spans="1:4" s="69" customFormat="1" x14ac:dyDescent="0.25">
      <c r="A18" s="85" t="s">
        <v>51</v>
      </c>
      <c r="B18" s="85"/>
      <c r="C18" s="92"/>
      <c r="D18" s="92"/>
    </row>
    <row r="19" spans="1:4" s="69" customFormat="1" ht="30" x14ac:dyDescent="0.25">
      <c r="A19" s="88" t="s">
        <v>52</v>
      </c>
      <c r="B19" s="88">
        <v>4</v>
      </c>
      <c r="C19" s="89"/>
      <c r="D19" s="89"/>
    </row>
    <row r="20" spans="1:4" s="75" customFormat="1" ht="30" x14ac:dyDescent="0.25">
      <c r="A20" s="88" t="s">
        <v>53</v>
      </c>
      <c r="B20" s="88">
        <v>5</v>
      </c>
      <c r="C20" s="89"/>
      <c r="D20" s="89"/>
    </row>
    <row r="21" spans="1:4" s="75" customFormat="1" x14ac:dyDescent="0.25">
      <c r="A21" s="88" t="s">
        <v>54</v>
      </c>
      <c r="B21" s="88">
        <v>6</v>
      </c>
      <c r="C21" s="89"/>
      <c r="D21" s="89"/>
    </row>
    <row r="22" spans="1:4" s="75" customFormat="1" x14ac:dyDescent="0.25">
      <c r="A22" s="88" t="s">
        <v>55</v>
      </c>
      <c r="B22" s="88">
        <v>7</v>
      </c>
      <c r="C22" s="89"/>
      <c r="D22" s="89"/>
    </row>
    <row r="23" spans="1:4" s="75" customFormat="1" ht="25.5" x14ac:dyDescent="0.25">
      <c r="A23" s="90" t="s">
        <v>56</v>
      </c>
      <c r="B23" s="90"/>
      <c r="C23" s="99">
        <f>C19</f>
        <v>0</v>
      </c>
      <c r="D23" s="99">
        <f>D19</f>
        <v>0</v>
      </c>
    </row>
    <row r="24" spans="1:4" s="75" customFormat="1" x14ac:dyDescent="0.25">
      <c r="A24" s="85" t="s">
        <v>57</v>
      </c>
      <c r="B24" s="85"/>
      <c r="C24" s="89"/>
      <c r="D24" s="89"/>
    </row>
    <row r="25" spans="1:4" s="75" customFormat="1" x14ac:dyDescent="0.25">
      <c r="A25" s="88" t="s">
        <v>58</v>
      </c>
      <c r="B25" s="88">
        <v>8</v>
      </c>
      <c r="C25" s="89">
        <v>50000</v>
      </c>
      <c r="D25" s="89"/>
    </row>
    <row r="26" spans="1:4" s="69" customFormat="1" x14ac:dyDescent="0.25">
      <c r="A26" s="88" t="s">
        <v>59</v>
      </c>
      <c r="B26" s="88">
        <v>9</v>
      </c>
      <c r="C26" s="89">
        <v>60000</v>
      </c>
      <c r="D26" s="89"/>
    </row>
    <row r="27" spans="1:4" s="69" customFormat="1" ht="15.6" customHeight="1" x14ac:dyDescent="0.25">
      <c r="A27" s="87" t="s">
        <v>60</v>
      </c>
      <c r="B27" s="87">
        <v>10</v>
      </c>
      <c r="C27" s="92"/>
      <c r="D27" s="92"/>
    </row>
    <row r="28" spans="1:4" s="75" customFormat="1" ht="15.6" customHeight="1" x14ac:dyDescent="0.25">
      <c r="A28" s="87" t="s">
        <v>61</v>
      </c>
      <c r="B28" s="87">
        <v>11</v>
      </c>
      <c r="C28" s="92"/>
      <c r="D28" s="92"/>
    </row>
    <row r="29" spans="1:4" s="75" customFormat="1" ht="15.6" customHeight="1" x14ac:dyDescent="0.25">
      <c r="A29" s="87" t="s">
        <v>62</v>
      </c>
      <c r="B29" s="87">
        <v>12</v>
      </c>
      <c r="C29" s="97">
        <v>-950</v>
      </c>
      <c r="D29" s="97"/>
    </row>
    <row r="30" spans="1:4" x14ac:dyDescent="0.25">
      <c r="A30" s="88" t="s">
        <v>63</v>
      </c>
      <c r="B30" s="88"/>
      <c r="C30" s="93">
        <f>SUM(C25:C29)</f>
        <v>109050</v>
      </c>
      <c r="D30" s="93">
        <f>SUM(D25:D29)</f>
        <v>0</v>
      </c>
    </row>
    <row r="31" spans="1:4" ht="25.5" x14ac:dyDescent="0.25">
      <c r="A31" s="90" t="s">
        <v>64</v>
      </c>
      <c r="B31" s="90"/>
      <c r="C31" s="93">
        <f>C17+C23+C30</f>
        <v>115800</v>
      </c>
      <c r="D31" s="93">
        <f>D17+D23+D30</f>
        <v>0</v>
      </c>
    </row>
    <row r="32" spans="1:4" x14ac:dyDescent="0.25">
      <c r="A32" s="94" t="s">
        <v>34</v>
      </c>
      <c r="B32" s="94"/>
      <c r="C32" s="92">
        <v>0</v>
      </c>
      <c r="D32" s="92">
        <v>0</v>
      </c>
    </row>
    <row r="33" spans="1:4" x14ac:dyDescent="0.25">
      <c r="A33" s="94" t="s">
        <v>35</v>
      </c>
      <c r="B33" s="94"/>
      <c r="C33" s="93">
        <f>C32+C31</f>
        <v>115800</v>
      </c>
      <c r="D33" s="93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6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1:D1"/>
    <mergeCell ref="A2:D2"/>
    <mergeCell ref="A3:D3"/>
    <mergeCell ref="A4:I4"/>
    <mergeCell ref="A5:I5"/>
    <mergeCell ref="A6:I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2022-01-05T13:03:19Z</dcterms:modified>
</cp:coreProperties>
</file>