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ia.vakelishvili\Desktop\"/>
    </mc:Choice>
  </mc:AlternateContent>
  <bookViews>
    <workbookView xWindow="480" yWindow="120" windowWidth="16890" windowHeight="11715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E35" i="15"/>
  <c r="E10" i="6"/>
  <c r="S36" i="15"/>
  <c r="S35" i="15"/>
  <c r="S26" i="15"/>
  <c r="C35" i="15"/>
  <c r="L36" i="15"/>
  <c r="L35" i="15"/>
  <c r="E37" i="1"/>
  <c r="S25" i="15"/>
  <c r="S24" i="15"/>
  <c r="Q24" i="15"/>
  <c r="E26" i="15"/>
  <c r="L26" i="15"/>
  <c r="Q17" i="15"/>
  <c r="S17" i="15"/>
  <c r="L18" i="15"/>
  <c r="E18" i="15"/>
  <c r="Q9" i="15"/>
  <c r="J9" i="15"/>
  <c r="C9" i="15"/>
  <c r="L8" i="15"/>
  <c r="Q35" i="15" l="1"/>
  <c r="J35" i="15"/>
  <c r="J26" i="15"/>
  <c r="C26" i="15"/>
  <c r="L17" i="15"/>
  <c r="J17" i="15"/>
  <c r="E17" i="15"/>
  <c r="C17" i="15"/>
  <c r="S8" i="15"/>
  <c r="Q8" i="15"/>
  <c r="J8" i="15"/>
  <c r="C8" i="15"/>
  <c r="C8" i="12"/>
  <c r="C10" i="12" s="1"/>
  <c r="E13" i="6"/>
  <c r="E14" i="6" s="1"/>
  <c r="C14" i="6"/>
  <c r="E18" i="3"/>
  <c r="D18" i="3"/>
  <c r="F37" i="1"/>
  <c r="C11" i="12" l="1"/>
  <c r="C12" i="12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7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7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<sst xmlns="http://schemas.openxmlformats.org/spreadsheetml/2006/main" count="194" uniqueCount="113">
  <si>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</si>
  <si>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</si>
  <si>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</si>
  <si>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</si>
  <si>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</si>
  <si>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</si>
  <si>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</si>
  <si>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</si>
  <si>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</si>
  <si>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</si>
  <si>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</si>
  <si>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</si>
  <si>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</si>
  <si>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</si>
  <si>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</si>
  <si>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</si>
  <si>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</si>
  <si>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</si>
  <si>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</si>
  <si>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</si>
  <si>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</si>
  <si>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</si>
  <si>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</si>
  <si>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</si>
  <si>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</si>
  <si>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</si>
  <si>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</si>
  <si>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</si>
  <si>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</si>
  <si>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</si>
  <si>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</si>
  <si>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</si>
  <si>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</si>
  <si>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</si>
  <si>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</si>
  <si>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</si>
  <si>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</si>
  <si>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</si>
  <si>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</si>
  <si>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</si>
  <si>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</si>
  <si>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</si>
  <si>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</si>
  <si>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</si>
  <si>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</si>
  <si>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</si>
  <si>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</si>
  <si>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</si>
  <si>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</si>
  <si>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</si>
  <si>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</si>
  <si>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</si>
  <si>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</si>
  <si>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</si>
  <si>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</si>
  <si>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</si>
  <si>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</si>
  <si>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</si>
  <si>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</si>
  <si>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</si>
  <si>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</si>
  <si>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</si>
  <si>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</si>
  <si>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</si>
  <si>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</si>
  <si>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</si>
  <si>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</si>
  <si>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</si>
  <si>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</si>
  <si>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</si>
  <si>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</si>
  <si>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</si>
  <si>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</si>
  <si>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</si>
  <si>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</si>
  <si>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</si>
  <si>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</si>
  <si>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</si>
  <si>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</si>
  <si>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</si>
  <si>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</si>
  <si>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</si>
  <si>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</si>
  <si>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</si>
  <si>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</si>
  <si>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</si>
  <si>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</si>
  <si>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</si>
  <si>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</si>
  <si>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31/12/2012</t>
  </si>
  <si>
    <t>შეძენილია საქონელი უნაღდო ანგარიშსწორებით</t>
  </si>
  <si>
    <t>დ 1610</t>
  </si>
  <si>
    <t xml:space="preserve">      კ 1210</t>
  </si>
  <si>
    <t>საქონლის რეალიზაცია ნაღდი ანგარიშსწორებით</t>
  </si>
  <si>
    <t>ადმინისტრაციის თანამშრომელზე ხელფასის დარიცხვა</t>
  </si>
  <si>
    <t>ფული რეზიდენტ ბანკში</t>
  </si>
  <si>
    <t>საქონელი</t>
  </si>
  <si>
    <t>გადასახდელი ხელფასი</t>
  </si>
  <si>
    <t>საწესდებო კაპიტალი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</si>
  <si>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</si>
  <si>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</si>
  <si>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</si>
  <si>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>6110-ის დახურვა</t>
  </si>
  <si>
    <t>7200- ის დახურვა</t>
  </si>
  <si>
    <t>7410- ის დახურვა</t>
  </si>
  <si>
    <t>5330- ის დახურვა</t>
  </si>
  <si>
    <t>ბ)</t>
  </si>
  <si>
    <t>მოგების გადასახადის დარიცხვა</t>
  </si>
  <si>
    <t>9210- ის დახურვა</t>
  </si>
  <si>
    <t>ფულადი სახსრები</t>
  </si>
  <si>
    <t>მოკლევადიანი ვალდებულებები</t>
  </si>
  <si>
    <t>გაუნაწილებელი მოგება</t>
  </si>
  <si>
    <t>საგადასახადო ვალდენულებები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</si>
</sst>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/>
    </xf>
    <xf numFmtId="3" fontId="14" fillId="2" borderId="19" xfId="0" applyNumberFormat="1" applyFont="1" applyFill="1" applyBorder="1" applyAlignment="1">
      <alignment horizontal="left" vertical="center" wrapText="1"/>
    </xf>
    <xf numFmtId="3" fontId="14" fillId="2" borderId="18" xfId="0" applyNumberFormat="1" applyFon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abSelected="1" topLeftCell="A7" zoomScaleNormal="100" workbookViewId="0"/>
  </sheetViews>
  <sheetFormatPr defaultColWidth="9" defaultRowHeight="15" x14ac:dyDescent="0.25"/>
  <cols>
    <col min="1" max="1" width="105.42578125" style="77" customWidth="1"/>
    <col min="2" max="16384" width="9" style="77"/>
  </cols>
  <sheetData>
    <row r="1" spans="1:1" ht="43.15" customHeight="1" x14ac:dyDescent="0.25">
      <c r="A1" s="79" t="s">
        <v>88</v>
      </c>
    </row>
    <row r="2" spans="1:1" ht="43.15" customHeight="1" x14ac:dyDescent="0.25">
      <c r="A2" s="79" t="s">
        <v>72</v>
      </c>
    </row>
    <row r="3" spans="1:1" ht="43.15" customHeight="1" x14ac:dyDescent="0.25">
      <c r="A3" s="80" t="s">
        <v>73</v>
      </c>
    </row>
    <row r="4" spans="1:1" ht="43.15" customHeight="1" x14ac:dyDescent="0.25">
      <c r="A4" s="80" t="s">
        <v>74</v>
      </c>
    </row>
    <row r="5" spans="1:1" ht="43.15" customHeight="1" x14ac:dyDescent="0.25">
      <c r="A5" s="80" t="s">
        <v>75</v>
      </c>
    </row>
    <row r="6" spans="1:1" ht="43.15" customHeight="1" x14ac:dyDescent="0.25">
      <c r="A6" s="80" t="s">
        <v>76</v>
      </c>
    </row>
    <row r="7" spans="1:1" ht="43.15" customHeight="1" x14ac:dyDescent="0.25">
      <c r="A7" s="80" t="s">
        <v>77</v>
      </c>
    </row>
    <row r="8" spans="1:1" ht="43.15" customHeight="1" x14ac:dyDescent="0.25">
      <c r="A8" s="79" t="s">
        <v>78</v>
      </c>
    </row>
    <row r="9" spans="1:1" ht="43.15" customHeight="1" x14ac:dyDescent="0.25">
      <c r="A9" s="80" t="s">
        <v>79</v>
      </c>
    </row>
    <row r="10" spans="1:1" ht="43.15" customHeight="1" x14ac:dyDescent="0.25">
      <c r="A10" s="80" t="s">
        <v>80</v>
      </c>
    </row>
    <row r="11" spans="1:1" ht="43.15" customHeight="1" x14ac:dyDescent="0.25">
      <c r="A11" s="80" t="s">
        <v>81</v>
      </c>
    </row>
    <row r="12" spans="1:1" ht="43.15" customHeight="1" x14ac:dyDescent="0.25">
      <c r="A12" s="80" t="s">
        <v>82</v>
      </c>
    </row>
    <row r="13" spans="1:1" ht="43.15" customHeight="1" x14ac:dyDescent="0.25">
      <c r="A13" s="80" t="s">
        <v>83</v>
      </c>
    </row>
    <row r="14" spans="1:1" ht="43.15" customHeight="1" x14ac:dyDescent="0.25">
      <c r="A14" s="80" t="s">
        <v>84</v>
      </c>
    </row>
    <row r="15" spans="1:1" ht="43.15" customHeight="1" x14ac:dyDescent="0.25">
      <c r="A15" s="80" t="s">
        <v>85</v>
      </c>
    </row>
    <row r="16" spans="1:1" ht="43.15" customHeight="1" x14ac:dyDescent="0.25">
      <c r="A16" s="80" t="s">
        <v>86</v>
      </c>
    </row>
    <row r="17" spans="1:1" ht="37.15" customHeight="1" x14ac:dyDescent="0.25">
      <c r="A17" s="81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1"/>
  <sheetViews>
    <sheetView topLeftCell="A16" zoomScaleNormal="100" workbookViewId="0">
      <selection activeCell="A33" sqref="A33:A35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0" t="s">
        <v>0</v>
      </c>
      <c r="B1" s="90"/>
      <c r="C1" s="90"/>
      <c r="D1" s="90"/>
      <c r="E1" s="90"/>
      <c r="F1" s="90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25">
      <c r="A4" s="83">
        <v>40920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84"/>
      <c r="B5" s="88"/>
      <c r="C5" s="88"/>
      <c r="D5" s="3" t="s">
        <v>36</v>
      </c>
      <c r="E5" s="3">
        <v>5000</v>
      </c>
      <c r="F5" s="3"/>
      <c r="H5" s="86" t="s">
        <v>71</v>
      </c>
      <c r="I5" s="86"/>
      <c r="J5" s="86"/>
      <c r="K5" s="86"/>
      <c r="L5" s="86"/>
      <c r="M5" s="86"/>
    </row>
    <row r="6" spans="1:13" ht="20.100000000000001" customHeight="1" x14ac:dyDescent="0.25">
      <c r="A6" s="85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83">
        <v>40980</v>
      </c>
      <c r="B7" s="87">
        <v>2</v>
      </c>
      <c r="C7" s="87" t="s">
        <v>90</v>
      </c>
      <c r="D7" s="40"/>
      <c r="E7" s="3"/>
      <c r="F7" s="3"/>
    </row>
    <row r="8" spans="1:13" ht="20.100000000000001" customHeight="1" x14ac:dyDescent="0.25">
      <c r="A8" s="84"/>
      <c r="B8" s="88"/>
      <c r="C8" s="88"/>
      <c r="D8" s="3" t="s">
        <v>91</v>
      </c>
      <c r="E8" s="3">
        <v>3000</v>
      </c>
      <c r="F8" s="3"/>
    </row>
    <row r="9" spans="1:13" ht="20.100000000000001" customHeight="1" x14ac:dyDescent="0.25">
      <c r="A9" s="85"/>
      <c r="B9" s="89"/>
      <c r="C9" s="89"/>
      <c r="D9" s="3" t="s">
        <v>92</v>
      </c>
      <c r="E9" s="3"/>
      <c r="F9" s="3">
        <v>3000</v>
      </c>
    </row>
    <row r="10" spans="1:13" ht="20.100000000000001" customHeight="1" x14ac:dyDescent="0.25">
      <c r="A10" s="83">
        <v>41102</v>
      </c>
      <c r="B10" s="87">
        <v>3</v>
      </c>
      <c r="C10" s="87" t="s">
        <v>93</v>
      </c>
      <c r="D10" s="40">
        <v>1110</v>
      </c>
      <c r="E10" s="3">
        <v>1300</v>
      </c>
      <c r="F10" s="3"/>
    </row>
    <row r="11" spans="1:13" ht="20.100000000000001" customHeight="1" x14ac:dyDescent="0.25">
      <c r="A11" s="84"/>
      <c r="B11" s="88"/>
      <c r="C11" s="88"/>
      <c r="D11" s="3">
        <v>6110</v>
      </c>
      <c r="E11" s="3"/>
      <c r="F11" s="3">
        <v>1300</v>
      </c>
    </row>
    <row r="12" spans="1:13" ht="20.100000000000001" customHeight="1" x14ac:dyDescent="0.25">
      <c r="A12" s="84"/>
      <c r="B12" s="88"/>
      <c r="C12" s="88"/>
      <c r="D12" s="3">
        <v>7200</v>
      </c>
      <c r="E12" s="3">
        <v>1000</v>
      </c>
      <c r="F12" s="3"/>
    </row>
    <row r="13" spans="1:13" ht="20.100000000000001" customHeight="1" x14ac:dyDescent="0.25">
      <c r="A13" s="84"/>
      <c r="B13" s="88"/>
      <c r="C13" s="88"/>
      <c r="D13" s="3">
        <v>1610</v>
      </c>
      <c r="E13" s="3"/>
      <c r="F13" s="3">
        <v>1000</v>
      </c>
    </row>
    <row r="14" spans="1:13" ht="20.100000000000001" customHeight="1" x14ac:dyDescent="0.25">
      <c r="A14" s="85"/>
      <c r="B14" s="89"/>
      <c r="C14" s="89"/>
      <c r="D14" s="3"/>
      <c r="E14" s="3"/>
      <c r="F14" s="3"/>
    </row>
    <row r="15" spans="1:13" ht="20.100000000000001" customHeight="1" x14ac:dyDescent="0.25">
      <c r="A15" s="83" t="s">
        <v>89</v>
      </c>
      <c r="B15" s="87">
        <v>4</v>
      </c>
      <c r="C15" s="87" t="s">
        <v>94</v>
      </c>
      <c r="D15" s="40">
        <v>7410</v>
      </c>
      <c r="E15" s="3">
        <v>200</v>
      </c>
      <c r="F15" s="3"/>
    </row>
    <row r="16" spans="1:13" ht="20.100000000000001" customHeight="1" x14ac:dyDescent="0.25">
      <c r="A16" s="84"/>
      <c r="B16" s="88"/>
      <c r="C16" s="88"/>
      <c r="D16" s="3">
        <v>3130</v>
      </c>
      <c r="E16" s="3"/>
      <c r="F16" s="3">
        <v>200</v>
      </c>
    </row>
    <row r="17" spans="1:6" ht="20.100000000000001" customHeight="1" x14ac:dyDescent="0.25">
      <c r="A17" s="85"/>
      <c r="B17" s="89"/>
      <c r="C17" s="89"/>
      <c r="D17" s="3"/>
      <c r="E17" s="3"/>
      <c r="F17" s="3"/>
    </row>
    <row r="18" spans="1:6" ht="20.100000000000001" customHeight="1" x14ac:dyDescent="0.25">
      <c r="A18" s="83" t="s">
        <v>89</v>
      </c>
      <c r="B18" s="87">
        <v>5</v>
      </c>
      <c r="C18" s="87" t="s">
        <v>102</v>
      </c>
      <c r="D18" s="40">
        <v>6110</v>
      </c>
      <c r="E18" s="3">
        <v>1300</v>
      </c>
      <c r="F18" s="3"/>
    </row>
    <row r="19" spans="1:6" ht="20.100000000000001" customHeight="1" x14ac:dyDescent="0.25">
      <c r="A19" s="84"/>
      <c r="B19" s="88"/>
      <c r="C19" s="88"/>
      <c r="D19" s="3">
        <v>5330</v>
      </c>
      <c r="E19" s="3"/>
      <c r="F19" s="3">
        <v>1300</v>
      </c>
    </row>
    <row r="20" spans="1:6" ht="20.100000000000001" customHeight="1" x14ac:dyDescent="0.25">
      <c r="A20" s="85"/>
      <c r="B20" s="89"/>
      <c r="C20" s="89"/>
      <c r="D20" s="3"/>
      <c r="E20" s="3"/>
      <c r="F20" s="3"/>
    </row>
    <row r="21" spans="1:6" ht="20.100000000000001" customHeight="1" x14ac:dyDescent="0.25">
      <c r="A21" s="83" t="s">
        <v>89</v>
      </c>
      <c r="B21" s="87">
        <v>6</v>
      </c>
      <c r="C21" s="87" t="s">
        <v>103</v>
      </c>
      <c r="D21" s="3">
        <v>7200</v>
      </c>
      <c r="E21" s="3"/>
      <c r="F21" s="3">
        <v>1000</v>
      </c>
    </row>
    <row r="22" spans="1:6" ht="20.100000000000001" customHeight="1" x14ac:dyDescent="0.25">
      <c r="A22" s="84"/>
      <c r="B22" s="88"/>
      <c r="C22" s="88"/>
      <c r="D22" s="3">
        <v>5330</v>
      </c>
      <c r="E22" s="3">
        <v>1000</v>
      </c>
      <c r="F22" s="3"/>
    </row>
    <row r="23" spans="1:6" ht="20.100000000000001" customHeight="1" x14ac:dyDescent="0.25">
      <c r="A23" s="85"/>
      <c r="B23" s="89"/>
      <c r="C23" s="89"/>
      <c r="D23" s="3"/>
      <c r="E23" s="3"/>
      <c r="F23" s="3"/>
    </row>
    <row r="24" spans="1:6" ht="20.100000000000001" customHeight="1" x14ac:dyDescent="0.25">
      <c r="A24" s="83" t="s">
        <v>89</v>
      </c>
      <c r="B24" s="87">
        <v>7</v>
      </c>
      <c r="C24" s="87" t="s">
        <v>104</v>
      </c>
      <c r="D24" s="40">
        <v>7410</v>
      </c>
      <c r="E24" s="3"/>
      <c r="F24" s="3">
        <v>200</v>
      </c>
    </row>
    <row r="25" spans="1:6" ht="20.100000000000001" customHeight="1" x14ac:dyDescent="0.25">
      <c r="A25" s="84"/>
      <c r="B25" s="88"/>
      <c r="C25" s="88"/>
      <c r="D25" s="3">
        <v>5330</v>
      </c>
      <c r="E25" s="3">
        <v>200</v>
      </c>
      <c r="F25" s="3"/>
    </row>
    <row r="26" spans="1:6" ht="20.100000000000001" customHeight="1" x14ac:dyDescent="0.25">
      <c r="A26" s="85"/>
      <c r="B26" s="89"/>
      <c r="C26" s="89"/>
      <c r="D26" s="3"/>
      <c r="E26" s="3"/>
      <c r="F26" s="3"/>
    </row>
    <row r="27" spans="1:6" ht="21" customHeight="1" x14ac:dyDescent="0.25">
      <c r="A27" s="83" t="s">
        <v>89</v>
      </c>
      <c r="B27" s="87">
        <v>8</v>
      </c>
      <c r="C27" s="87" t="s">
        <v>107</v>
      </c>
      <c r="D27" s="40">
        <v>9210</v>
      </c>
      <c r="E27" s="3">
        <v>15</v>
      </c>
      <c r="F27" s="3"/>
    </row>
    <row r="28" spans="1:6" ht="20.100000000000001" customHeight="1" x14ac:dyDescent="0.25">
      <c r="A28" s="84"/>
      <c r="B28" s="88"/>
      <c r="C28" s="88"/>
      <c r="D28" s="3">
        <v>3310</v>
      </c>
      <c r="E28" s="3"/>
      <c r="F28" s="3">
        <v>15</v>
      </c>
    </row>
    <row r="29" spans="1:6" ht="20.100000000000001" customHeight="1" x14ac:dyDescent="0.25">
      <c r="A29" s="85"/>
      <c r="B29" s="89"/>
      <c r="C29" s="89"/>
      <c r="D29" s="3"/>
      <c r="E29" s="3"/>
      <c r="F29" s="3"/>
    </row>
    <row r="30" spans="1:6" s="82" customFormat="1" ht="30" customHeight="1" x14ac:dyDescent="0.25">
      <c r="A30" s="83" t="s">
        <v>89</v>
      </c>
      <c r="B30" s="87">
        <v>9</v>
      </c>
      <c r="C30" s="87" t="s">
        <v>108</v>
      </c>
      <c r="D30" s="40">
        <v>9210</v>
      </c>
      <c r="E30" s="3"/>
      <c r="F30" s="3">
        <v>15</v>
      </c>
    </row>
    <row r="31" spans="1:6" s="82" customFormat="1" ht="20.100000000000001" customHeight="1" x14ac:dyDescent="0.25">
      <c r="A31" s="84"/>
      <c r="B31" s="88"/>
      <c r="C31" s="88"/>
      <c r="D31" s="3">
        <v>5330</v>
      </c>
      <c r="E31" s="3">
        <v>15</v>
      </c>
      <c r="F31" s="3"/>
    </row>
    <row r="32" spans="1:6" s="82" customFormat="1" ht="20.100000000000001" customHeight="1" x14ac:dyDescent="0.25">
      <c r="A32" s="85"/>
      <c r="B32" s="89"/>
      <c r="C32" s="89"/>
      <c r="D32" s="3"/>
      <c r="E32" s="3"/>
      <c r="F32" s="3"/>
    </row>
    <row r="33" spans="1:6" ht="30" customHeight="1" x14ac:dyDescent="0.25">
      <c r="A33" s="83" t="s">
        <v>89</v>
      </c>
      <c r="B33" s="87">
        <v>10</v>
      </c>
      <c r="C33" s="87" t="s">
        <v>105</v>
      </c>
      <c r="D33" s="40">
        <v>5330</v>
      </c>
      <c r="E33" s="3">
        <v>85</v>
      </c>
      <c r="F33" s="3"/>
    </row>
    <row r="34" spans="1:6" ht="20.100000000000001" customHeight="1" x14ac:dyDescent="0.25">
      <c r="A34" s="84"/>
      <c r="B34" s="88"/>
      <c r="C34" s="88"/>
      <c r="D34" s="3">
        <v>5310</v>
      </c>
      <c r="E34" s="3"/>
      <c r="F34" s="3">
        <v>85</v>
      </c>
    </row>
    <row r="35" spans="1:6" ht="20.100000000000001" customHeight="1" x14ac:dyDescent="0.25">
      <c r="A35" s="85"/>
      <c r="B35" s="89"/>
      <c r="C35" s="89"/>
      <c r="D35" s="3"/>
      <c r="E35" s="3"/>
      <c r="F35" s="3"/>
    </row>
    <row r="36" spans="1:6" ht="20.100000000000001" customHeight="1" x14ac:dyDescent="0.25">
      <c r="A36" s="39"/>
      <c r="B36" s="39"/>
      <c r="C36" s="3"/>
      <c r="D36" s="3"/>
      <c r="E36" s="3"/>
      <c r="F36" s="3"/>
    </row>
    <row r="37" spans="1:6" ht="30" customHeight="1" x14ac:dyDescent="0.25">
      <c r="A37" s="42"/>
      <c r="B37" s="42"/>
      <c r="C37" s="43" t="s">
        <v>4</v>
      </c>
      <c r="D37" s="43"/>
      <c r="E37" s="43">
        <f>SUM(E4:E36)</f>
        <v>13115</v>
      </c>
      <c r="F37" s="43">
        <f>SUM(F4:F36)</f>
        <v>13115</v>
      </c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</sheetData>
  <mergeCells count="32">
    <mergeCell ref="A18:A20"/>
    <mergeCell ref="A21:A23"/>
    <mergeCell ref="A30:A32"/>
    <mergeCell ref="B30:B32"/>
    <mergeCell ref="C30:C32"/>
    <mergeCell ref="B18:B20"/>
    <mergeCell ref="B21:B23"/>
    <mergeCell ref="C18:C20"/>
    <mergeCell ref="C21:C23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3:A35"/>
    <mergeCell ref="B33:B35"/>
    <mergeCell ref="A15:A17"/>
    <mergeCell ref="B15:B17"/>
    <mergeCell ref="A24:A26"/>
    <mergeCell ref="B24:B26"/>
    <mergeCell ref="C15:C17"/>
    <mergeCell ref="C24:C26"/>
    <mergeCell ref="C27:C29"/>
    <mergeCell ref="C33:C35"/>
  </mergeCells>
  <conditionalFormatting sqref="E37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7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3" workbookViewId="0">
      <selection activeCell="Q27" sqref="Q27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1">
        <v>1110</v>
      </c>
      <c r="D2" s="91"/>
      <c r="E2" s="91"/>
      <c r="F2" s="55" t="s">
        <v>59</v>
      </c>
      <c r="G2" s="52"/>
      <c r="H2" s="54" t="s">
        <v>5</v>
      </c>
      <c r="I2" s="54"/>
      <c r="J2" s="91">
        <v>1210</v>
      </c>
      <c r="K2" s="91"/>
      <c r="L2" s="91"/>
      <c r="M2" s="55" t="s">
        <v>59</v>
      </c>
      <c r="N2" s="55"/>
      <c r="O2" s="54" t="s">
        <v>5</v>
      </c>
      <c r="P2" s="54"/>
      <c r="Q2" s="91">
        <v>1610</v>
      </c>
      <c r="R2" s="91"/>
      <c r="S2" s="91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2"/>
      <c r="E3" s="93"/>
      <c r="F3" s="56"/>
      <c r="G3" s="52"/>
      <c r="H3" s="56"/>
      <c r="I3" s="56" t="s">
        <v>60</v>
      </c>
      <c r="J3" s="57">
        <v>0</v>
      </c>
      <c r="K3" s="92"/>
      <c r="L3" s="93"/>
      <c r="M3" s="56"/>
      <c r="N3" s="56"/>
      <c r="O3" s="56"/>
      <c r="P3" s="56" t="s">
        <v>60</v>
      </c>
      <c r="Q3" s="57">
        <v>0</v>
      </c>
      <c r="R3" s="92"/>
      <c r="S3" s="93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>
        <v>3</v>
      </c>
      <c r="C4" s="58">
        <v>1300</v>
      </c>
      <c r="D4" s="59"/>
      <c r="E4" s="58"/>
      <c r="F4" s="56"/>
      <c r="G4" s="52"/>
      <c r="H4" s="56"/>
      <c r="I4" s="56">
        <v>1</v>
      </c>
      <c r="J4" s="58">
        <v>5000</v>
      </c>
      <c r="K4" s="59">
        <v>2</v>
      </c>
      <c r="L4" s="58">
        <v>3000</v>
      </c>
      <c r="M4" s="56"/>
      <c r="N4" s="56"/>
      <c r="O4" s="56"/>
      <c r="P4" s="56">
        <v>2</v>
      </c>
      <c r="Q4" s="58">
        <v>3000</v>
      </c>
      <c r="R4" s="59">
        <v>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f>C3+C8-E8</f>
        <v>1300</v>
      </c>
      <c r="D9" s="69"/>
      <c r="E9" s="58"/>
      <c r="F9" s="56"/>
      <c r="G9" s="52"/>
      <c r="H9" s="56"/>
      <c r="I9" s="56" t="s">
        <v>60</v>
      </c>
      <c r="J9" s="68">
        <f>J3+J8-L8</f>
        <v>2000</v>
      </c>
      <c r="K9" s="69"/>
      <c r="L9" s="58"/>
      <c r="M9" s="56"/>
      <c r="N9" s="56"/>
      <c r="O9" s="56"/>
      <c r="P9" s="56" t="s">
        <v>60</v>
      </c>
      <c r="Q9" s="68">
        <f>Q3+Q8-S8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1">
        <v>3130</v>
      </c>
      <c r="D11" s="91"/>
      <c r="E11" s="91"/>
      <c r="F11" s="55" t="s">
        <v>59</v>
      </c>
      <c r="G11" s="52"/>
      <c r="H11" s="54" t="s">
        <v>5</v>
      </c>
      <c r="I11" s="54"/>
      <c r="J11" s="91">
        <v>5150</v>
      </c>
      <c r="K11" s="91"/>
      <c r="L11" s="91"/>
      <c r="M11" s="55" t="s">
        <v>59</v>
      </c>
      <c r="N11" s="55"/>
      <c r="O11" s="54" t="s">
        <v>5</v>
      </c>
      <c r="P11" s="54"/>
      <c r="Q11" s="91">
        <v>6110</v>
      </c>
      <c r="R11" s="91"/>
      <c r="S11" s="91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>
        <v>4</v>
      </c>
      <c r="E13" s="58">
        <v>200</v>
      </c>
      <c r="F13" s="56"/>
      <c r="G13" s="52"/>
      <c r="H13" s="56"/>
      <c r="I13" s="56"/>
      <c r="J13" s="58"/>
      <c r="K13" s="59">
        <v>1</v>
      </c>
      <c r="L13" s="58">
        <v>5000</v>
      </c>
      <c r="M13" s="56"/>
      <c r="N13" s="56"/>
      <c r="O13" s="56"/>
      <c r="P13" s="56">
        <v>5</v>
      </c>
      <c r="Q13" s="58">
        <v>1300</v>
      </c>
      <c r="R13" s="59">
        <v>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106</v>
      </c>
      <c r="Q17" s="67">
        <f>SUM(Q13:Q16)</f>
        <v>1300</v>
      </c>
      <c r="R17" s="66" t="s">
        <v>61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f>E12+E17-C18</f>
        <v>200</v>
      </c>
      <c r="F18" s="56"/>
      <c r="G18" s="52"/>
      <c r="H18" s="56"/>
      <c r="I18" s="56"/>
      <c r="J18" s="68"/>
      <c r="K18" s="69" t="s">
        <v>62</v>
      </c>
      <c r="L18" s="58">
        <f>L12+L17-J18</f>
        <v>5000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1">
        <v>7200</v>
      </c>
      <c r="D20" s="91"/>
      <c r="E20" s="91"/>
      <c r="F20" s="55" t="s">
        <v>59</v>
      </c>
      <c r="G20" s="52"/>
      <c r="H20" s="54" t="s">
        <v>5</v>
      </c>
      <c r="I20" s="54"/>
      <c r="J20" s="91">
        <v>7410</v>
      </c>
      <c r="K20" s="91"/>
      <c r="L20" s="91"/>
      <c r="M20" s="55" t="s">
        <v>59</v>
      </c>
      <c r="N20" s="55"/>
      <c r="O20" s="54" t="s">
        <v>5</v>
      </c>
      <c r="P20" s="54"/>
      <c r="Q20" s="91">
        <v>5330</v>
      </c>
      <c r="R20" s="91"/>
      <c r="S20" s="91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>
        <v>3</v>
      </c>
      <c r="C22" s="58">
        <v>1000</v>
      </c>
      <c r="D22" s="59">
        <v>6</v>
      </c>
      <c r="E22" s="58">
        <v>1000</v>
      </c>
      <c r="F22" s="56"/>
      <c r="G22" s="52"/>
      <c r="H22" s="56"/>
      <c r="I22" s="56">
        <v>4</v>
      </c>
      <c r="J22" s="76">
        <v>200</v>
      </c>
      <c r="K22" s="59">
        <v>7</v>
      </c>
      <c r="L22" s="58">
        <v>200</v>
      </c>
      <c r="M22" s="56"/>
      <c r="N22" s="56"/>
      <c r="O22" s="56"/>
      <c r="P22" s="56">
        <v>6</v>
      </c>
      <c r="Q22" s="58">
        <v>1000</v>
      </c>
      <c r="R22" s="59">
        <v>5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>
        <v>7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thickBot="1" x14ac:dyDescent="0.3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66</v>
      </c>
      <c r="Q24" s="100">
        <f>Q23+Q22</f>
        <v>1200</v>
      </c>
      <c r="R24" s="101" t="s">
        <v>66</v>
      </c>
      <c r="S24" s="101">
        <f>S22+S23</f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>
        <v>9</v>
      </c>
      <c r="Q25" s="99">
        <v>15</v>
      </c>
      <c r="R25" s="63" t="s">
        <v>63</v>
      </c>
      <c r="S25" s="102">
        <f>S24-Q24</f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f>SUM(C22:C25)</f>
        <v>1000</v>
      </c>
      <c r="D26" s="66"/>
      <c r="E26" s="65">
        <f>SUM(E22:E25)</f>
        <v>1000</v>
      </c>
      <c r="F26" s="56"/>
      <c r="G26" s="52"/>
      <c r="H26" s="56"/>
      <c r="I26" s="56" t="s">
        <v>61</v>
      </c>
      <c r="J26" s="65">
        <f>SUM(J22:J25)</f>
        <v>200</v>
      </c>
      <c r="K26" s="66"/>
      <c r="L26" s="65">
        <f>SUM(L22:L25)</f>
        <v>200</v>
      </c>
      <c r="M26" s="56"/>
      <c r="N26" s="56"/>
      <c r="O26" s="56"/>
      <c r="P26" s="56">
        <v>10</v>
      </c>
      <c r="Q26" s="65">
        <v>85</v>
      </c>
      <c r="R26" s="66" t="s">
        <v>63</v>
      </c>
      <c r="S26" s="67">
        <f>S25-Q25</f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/>
      <c r="D27" s="69"/>
      <c r="E27" s="58"/>
      <c r="F27" s="56"/>
      <c r="G27" s="52"/>
      <c r="H27" s="56"/>
      <c r="I27" s="56" t="s">
        <v>62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1">
        <v>9210</v>
      </c>
      <c r="D29" s="91"/>
      <c r="E29" s="91"/>
      <c r="F29" s="55" t="s">
        <v>59</v>
      </c>
      <c r="G29" s="52"/>
      <c r="H29" s="54" t="s">
        <v>5</v>
      </c>
      <c r="I29" s="54"/>
      <c r="J29" s="91">
        <v>3310</v>
      </c>
      <c r="K29" s="91"/>
      <c r="L29" s="91"/>
      <c r="M29" s="55" t="s">
        <v>59</v>
      </c>
      <c r="N29" s="55"/>
      <c r="O29" s="54" t="s">
        <v>5</v>
      </c>
      <c r="P29" s="54"/>
      <c r="Q29" s="91">
        <v>5310</v>
      </c>
      <c r="R29" s="91"/>
      <c r="S29" s="91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>
        <v>8</v>
      </c>
      <c r="C31" s="58">
        <v>15</v>
      </c>
      <c r="D31" s="59">
        <v>9</v>
      </c>
      <c r="E31" s="58">
        <v>15</v>
      </c>
      <c r="F31" s="56"/>
      <c r="G31" s="52"/>
      <c r="H31" s="56"/>
      <c r="I31" s="56"/>
      <c r="J31" s="58"/>
      <c r="K31" s="59">
        <v>8</v>
      </c>
      <c r="L31" s="58">
        <v>15</v>
      </c>
      <c r="M31" s="56"/>
      <c r="N31" s="56"/>
      <c r="O31" s="56"/>
      <c r="P31" s="56"/>
      <c r="Q31" s="58"/>
      <c r="R31" s="59">
        <v>10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f>SUM(C31:C34)</f>
        <v>15</v>
      </c>
      <c r="D35" s="66" t="s">
        <v>66</v>
      </c>
      <c r="E35" s="65">
        <f>SUM(E31:E34)</f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5">
        <f>SUM(L31:L34)</f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5">
        <f>SUM(S31:S34)</f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63</v>
      </c>
      <c r="L36" s="58">
        <f>L30+L35-J36</f>
        <v>15</v>
      </c>
      <c r="M36" s="56"/>
      <c r="N36" s="56"/>
      <c r="O36" s="56"/>
      <c r="P36" s="56"/>
      <c r="Q36" s="68"/>
      <c r="R36" s="69" t="s">
        <v>62</v>
      </c>
      <c r="S36" s="58">
        <f>S30+S35-Q36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D16" sqref="D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0" t="s">
        <v>6</v>
      </c>
      <c r="B1" s="90"/>
      <c r="C1" s="90"/>
      <c r="D1" s="90"/>
      <c r="E1" s="90"/>
    </row>
    <row r="2" spans="1:5" x14ac:dyDescent="0.25">
      <c r="A2" s="1"/>
      <c r="B2" s="90" t="s">
        <v>7</v>
      </c>
      <c r="C2" s="90"/>
      <c r="D2" s="90"/>
      <c r="E2" s="1"/>
    </row>
    <row r="3" spans="1:5" x14ac:dyDescent="0.25">
      <c r="A3" s="1"/>
      <c r="B3" s="94" t="s">
        <v>38</v>
      </c>
      <c r="C3" s="94"/>
      <c r="D3" s="9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67</v>
      </c>
      <c r="E5" s="87" t="s">
        <v>65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95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96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97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99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100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101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7" sqref="E7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5" t="s">
        <v>13</v>
      </c>
      <c r="C1" s="95"/>
      <c r="D1" s="95"/>
      <c r="E1" s="95"/>
      <c r="F1" s="95"/>
      <c r="G1" s="95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6" t="s">
        <v>14</v>
      </c>
      <c r="C3" s="96"/>
      <c r="D3" s="96"/>
      <c r="E3" s="96"/>
      <c r="F3" s="96"/>
      <c r="G3" s="96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109</v>
      </c>
      <c r="C7" s="23">
        <v>3300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96</v>
      </c>
      <c r="C8" s="24">
        <v>2000</v>
      </c>
      <c r="D8" s="28" t="s">
        <v>110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112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98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7" t="s">
        <v>48</v>
      </c>
      <c r="C4" s="97"/>
      <c r="D4" s="97"/>
      <c r="E4" s="97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zoomScaleNormal="100" workbookViewId="0">
      <selection activeCell="E25" sqref="E25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98" t="s">
        <v>53</v>
      </c>
      <c r="B1" s="98"/>
      <c r="C1" s="98"/>
      <c r="D1" s="98"/>
      <c r="E1" s="98"/>
    </row>
    <row r="2" spans="1:5" ht="27.75" customHeight="1" x14ac:dyDescent="0.25">
      <c r="A2" s="98" t="s">
        <v>57</v>
      </c>
      <c r="B2" s="98"/>
      <c r="C2" s="98"/>
      <c r="D2" s="98"/>
      <c r="E2" s="98"/>
    </row>
    <row r="3" spans="1:5" ht="23.25" customHeight="1" x14ac:dyDescent="0.25">
      <c r="A3" s="21"/>
      <c r="B3" s="75" t="s">
        <v>16</v>
      </c>
      <c r="C3" s="44" t="s">
        <v>56</v>
      </c>
      <c r="D3" s="75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78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78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Vakelishvili</dc:creator>
  <cp:lastModifiedBy>Natia Vakelishvili</cp:lastModifiedBy>
  <cp:lastPrinted>2020-06-22T13:35:26Z</cp:lastPrinted>
  <dcterms:created xsi:type="dcterms:W3CDTF">2006-09-16T00:00:00Z</dcterms:created>
  <dcterms:modified xsi:type="dcterms:W3CDTF">2020-06-22T13:44:21Z</dcterms:modified>
</cp:coreProperties>
</file>