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8A7DB17-7A43-43BE-B359-24CAEFB0EB2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31" i="10" s="1"/>
  <c r="C33" i="10" s="1"/>
  <c r="E18" i="5"/>
  <c r="E17" i="5"/>
  <c r="E16" i="5"/>
  <c r="C19" i="5"/>
  <c r="C15" i="5"/>
  <c r="B15" i="5"/>
  <c r="B19" i="5" s="1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E19" i="5" l="1"/>
  <c r="D31" i="10"/>
  <c r="D33" i="10" s="1"/>
  <c r="E15" i="5"/>
  <c r="F41" i="6"/>
  <c r="F22" i="6"/>
  <c r="C14" i="6" l="1"/>
  <c r="C33" i="6" l="1"/>
  <c r="C29" i="6"/>
  <c r="C22" i="6"/>
  <c r="F25" i="4"/>
  <c r="C41" i="6" l="1"/>
</calcChain>
</file>

<file path=xl/sharedStrings.xml><?xml version="1.0" encoding="utf-8"?>
<sst xmlns="http://schemas.openxmlformats.org/spreadsheetml/2006/main" count="108" uniqueCount="94">
  <si>
    <t>საწარმო X</t>
  </si>
  <si>
    <t>საწესდებო კაპიტალი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</si>
  <si>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</si>
  <si>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</si>
  <si>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</si>
  <si>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</si>
  <si>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</si>
  <si>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</si>
  <si>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</si>
  <si>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</si>
  <si>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</si>
  <si>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</si>
  <si>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</si>
  <si>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</si>
  <si>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</si>
  <si>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</si>
  <si>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</si>
  <si>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</si>
  <si>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</si>
  <si>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</si>
  <si>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</si>
  <si>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</si>
  <si>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</si>
  <si>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</si>
  <si>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</si>
  <si>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</si>
  <si>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</si>
  <si>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</si>
  <si>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</si>
  <si>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</si>
  <si>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</si>
  <si>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</si>
  <si>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</si>
  <si>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</si>
  <si>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</si>
  <si>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</si>
  <si>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</si>
  <si>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</si>
  <si>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</si>
  <si>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</si>
  <si>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</si>
  <si>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</si>
  <si>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</si>
  <si>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</si>
  <si>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</si>
  <si>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</si>
  <si>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</si>
  <si>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</si>
  <si>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</si>
  <si>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</si>
  <si>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</si>
  <si>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</si>
  <si>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</si>
  <si>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</si>
  <si>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</si>
  <si>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</si>
  <si>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</si>
  <si>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</si>
  <si>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</si>
  <si>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</si>
  <si>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</si>
  <si>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</si>
  <si>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</si>
  <si>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</si>
  <si>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</si>
  <si>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</si>
  <si>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</si>
  <si>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</si>
  <si>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</si>
  <si>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</si>
  <si>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</si>
  <si>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</si>
  <si>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</si>
  <si>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</si>
  <si>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</si>
  <si>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</si>
  <si>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</si>
  <si>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</si>
  <si>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</si>
  <si>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</si>
  <si>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</si>
  <si>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</si>
  <si>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</si>
  <si>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</si>
  <si>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შპს"ვაჟა"</t>
  </si>
  <si>
    <t>საქმიანობის ტიპი: საოჯახო საქონლის რეალიზაცია</t>
  </si>
  <si>
    <t>რეგისტრაციის ადგილი:ქ.თელავი</t>
  </si>
  <si>
    <t>მისამართი:ვაჟა ფშაველას 15</t>
  </si>
  <si>
    <t>გაზომვის ერთეული: ლარი</t>
  </si>
  <si>
    <t>მისამართი:ქთელავი.    ვაჟა ფშაველას 15</t>
  </si>
  <si>
    <t>მისამართი:ქ.თელავი.   ვაჟა ფშაველას 15</t>
  </si>
  <si>
    <t>საქმიანობის ტიპი:საოჯახო საქონლის რეალიზაცია</t>
  </si>
  <si>
    <t>მისამართი:ქ.თელავი.  ვაჟა ფშაველას 15</t>
  </si>
  <si>
    <t>გაზომვის ერთეული:ლარი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</si>
</sst>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workbookViewId="0">
      <selection activeCell="E21" sqref="E21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6" t="s">
        <v>38</v>
      </c>
      <c r="B2" s="76"/>
      <c r="C2" s="76"/>
      <c r="D2" s="76"/>
      <c r="E2" s="76"/>
      <c r="F2" s="76"/>
      <c r="G2" s="76"/>
      <c r="H2" s="76"/>
      <c r="I2" s="7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25">
      <c r="A3" s="82" t="s">
        <v>44</v>
      </c>
      <c r="B3" s="82"/>
      <c r="C3" s="82"/>
      <c r="D3" s="82"/>
      <c r="E3" s="82"/>
      <c r="F3" s="82"/>
      <c r="G3" s="82"/>
      <c r="H3" s="82"/>
      <c r="I3" s="8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3" t="s">
        <v>85</v>
      </c>
      <c r="B6" s="83"/>
      <c r="C6" s="83"/>
      <c r="D6" s="83"/>
      <c r="E6" s="83"/>
      <c r="F6" s="83"/>
      <c r="G6" s="83"/>
      <c r="H6" s="83"/>
      <c r="I6" s="8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3" t="s">
        <v>86</v>
      </c>
      <c r="B7" s="83"/>
      <c r="C7" s="83"/>
      <c r="D7" s="83"/>
      <c r="E7" s="83"/>
      <c r="F7" s="83"/>
      <c r="G7" s="83"/>
      <c r="H7" s="83"/>
      <c r="I7" s="8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3" t="s">
        <v>87</v>
      </c>
      <c r="B8" s="83"/>
      <c r="C8" s="83"/>
      <c r="D8" s="83"/>
      <c r="E8" s="83"/>
      <c r="F8" s="83"/>
      <c r="G8" s="83"/>
      <c r="H8" s="83"/>
      <c r="I8" s="8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88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7"/>
      <c r="B12" s="7"/>
      <c r="C12" s="7"/>
      <c r="D12" s="7"/>
      <c r="E12" s="7"/>
      <c r="F12" s="8" t="s">
        <v>45</v>
      </c>
      <c r="G12" s="7"/>
      <c r="H12" s="8"/>
      <c r="I12" s="8" t="s">
        <v>46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2" t="s">
        <v>3</v>
      </c>
      <c r="B14" s="10"/>
      <c r="C14" s="10"/>
      <c r="D14" s="10"/>
      <c r="E14" s="10"/>
      <c r="F14" s="11">
        <v>56000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84" t="s">
        <v>4</v>
      </c>
      <c r="B15" s="84"/>
      <c r="C15" s="84"/>
      <c r="D15" s="10"/>
      <c r="E15" s="10"/>
      <c r="F15" s="11">
        <v>-42000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85" t="s">
        <v>5</v>
      </c>
      <c r="B16" s="85"/>
      <c r="C16" s="85"/>
      <c r="D16" s="12"/>
      <c r="E16" s="12"/>
      <c r="F16" s="32">
        <f>F14+F15</f>
        <v>14000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56" t="s">
        <v>76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56" t="s">
        <v>77</v>
      </c>
      <c r="B18" s="10"/>
      <c r="C18" s="10"/>
      <c r="D18" s="12"/>
      <c r="E18" s="12"/>
      <c r="F18" s="33">
        <v>-400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.75" thickBot="1" x14ac:dyDescent="0.3">
      <c r="A19" s="84" t="s">
        <v>6</v>
      </c>
      <c r="B19" s="84"/>
      <c r="C19" s="84"/>
      <c r="D19" s="12"/>
      <c r="E19" s="12"/>
      <c r="F19" s="13">
        <v>-1403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86" t="s">
        <v>7</v>
      </c>
      <c r="B20" s="86"/>
      <c r="C20" s="86"/>
      <c r="D20" s="12"/>
      <c r="E20" s="12"/>
      <c r="F20" s="14">
        <f>F16+F17+F18+F19</f>
        <v>12197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84"/>
      <c r="B21" s="84"/>
      <c r="C21" s="84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84" t="s">
        <v>37</v>
      </c>
      <c r="B22" s="84"/>
      <c r="C22" s="84"/>
      <c r="D22" s="10"/>
      <c r="E22" s="10"/>
      <c r="F22" s="17">
        <v>-1500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75" t="s">
        <v>47</v>
      </c>
      <c r="B23" s="75"/>
      <c r="C23" s="75"/>
      <c r="D23" s="18"/>
      <c r="E23" s="18"/>
      <c r="F23" s="19">
        <v>10697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79" t="s">
        <v>8</v>
      </c>
      <c r="B24" s="79"/>
      <c r="C24" s="79"/>
      <c r="D24" s="21"/>
      <c r="E24" s="21"/>
      <c r="F24" s="22">
        <v>-800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75" t="s">
        <v>48</v>
      </c>
      <c r="B25" s="75"/>
      <c r="C25" s="75"/>
      <c r="D25" s="21"/>
      <c r="E25" s="21"/>
      <c r="F25" s="33">
        <f>F23+F24</f>
        <v>9897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77" t="s">
        <v>9</v>
      </c>
      <c r="B29" s="77"/>
      <c r="C29" s="77"/>
      <c r="D29" s="26"/>
      <c r="E29" s="26"/>
      <c r="F29" s="78"/>
      <c r="G29" s="78"/>
      <c r="H29" s="78"/>
      <c r="I29" s="7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7"/>
      <c r="B32" s="78"/>
      <c r="C32" s="78"/>
      <c r="D32" s="6"/>
      <c r="E32" s="6"/>
      <c r="F32" s="80"/>
      <c r="G32" s="80"/>
      <c r="H32" s="80"/>
      <c r="I32" s="8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7"/>
      <c r="B34" s="9"/>
      <c r="C34" s="5"/>
      <c r="D34" s="26"/>
      <c r="E34" s="26"/>
      <c r="F34" s="78"/>
      <c r="G34" s="78"/>
      <c r="H34" s="78"/>
      <c r="I34" s="7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81"/>
      <c r="E37" s="8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abSelected="1" topLeftCell="A8" workbookViewId="0">
      <selection activeCell="K14" sqref="K14"/>
    </sheetView>
  </sheetViews>
  <sheetFormatPr defaultColWidth="9" defaultRowHeight="15" x14ac:dyDescent="0.25"/>
  <cols>
    <col min="1" max="1" width="48.140625" style="36" customWidth="1"/>
    <col min="2" max="2" width="8.28515625" style="36" customWidth="1"/>
    <col min="3" max="3" width="9.28515625" style="36" customWidth="1"/>
    <col min="4" max="4" width="3.28515625" style="36" customWidth="1"/>
    <col min="5" max="5" width="7.28515625" style="36" customWidth="1"/>
    <col min="6" max="6" width="9" style="36"/>
    <col min="7" max="7" width="1.42578125" style="36" customWidth="1"/>
    <col min="8" max="8" width="0.7109375" style="36" customWidth="1"/>
    <col min="9" max="9" width="0.85546875" style="36" customWidth="1"/>
    <col min="10" max="16384" width="9" style="36"/>
  </cols>
  <sheetData>
    <row r="1" spans="1:75" ht="24.75" customHeight="1" x14ac:dyDescent="0.35">
      <c r="A1" s="89" t="s">
        <v>52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49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25">
      <c r="A4" s="91" t="s">
        <v>84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3" t="s">
        <v>85</v>
      </c>
      <c r="B5" s="83"/>
      <c r="C5" s="83"/>
      <c r="D5" s="83"/>
      <c r="E5" s="83"/>
      <c r="F5" s="83"/>
      <c r="G5" s="83"/>
      <c r="H5" s="83"/>
      <c r="I5" s="83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3" t="s">
        <v>89</v>
      </c>
      <c r="B6" s="83"/>
      <c r="C6" s="83"/>
      <c r="D6" s="83"/>
      <c r="E6" s="83"/>
      <c r="F6" s="83"/>
      <c r="G6" s="83"/>
      <c r="H6" s="83"/>
      <c r="I6" s="83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88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2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10</v>
      </c>
      <c r="B10" s="87" t="s">
        <v>50</v>
      </c>
      <c r="C10" s="87"/>
      <c r="D10" s="38"/>
      <c r="E10" s="87" t="s">
        <v>51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11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12</v>
      </c>
      <c r="B13" s="48">
        <v>10817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13</v>
      </c>
      <c r="B14" s="38"/>
      <c r="C14" s="41">
        <f>B13</f>
        <v>10817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14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15</v>
      </c>
      <c r="B17" s="49">
        <v>18000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78</v>
      </c>
      <c r="B18" s="49">
        <v>6000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16</v>
      </c>
      <c r="B19" s="49">
        <v>104800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25">
      <c r="A20" s="43" t="s">
        <v>17</v>
      </c>
      <c r="B20" s="50"/>
      <c r="C20" s="41">
        <f>B17+B19+B18</f>
        <v>128800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18</v>
      </c>
      <c r="B22" s="43"/>
      <c r="C22" s="51">
        <f>C20+C14</f>
        <v>139617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19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25">
      <c r="A26" s="43" t="s">
        <v>20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21</v>
      </c>
      <c r="B27" s="49">
        <v>50000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22</v>
      </c>
      <c r="B28" s="48">
        <v>8897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25">
      <c r="A29" s="43" t="s">
        <v>23</v>
      </c>
      <c r="B29" s="43"/>
      <c r="C29" s="45">
        <f>B27+B28</f>
        <v>58897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25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25">
      <c r="A31" s="43" t="s">
        <v>24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25">
      <c r="A32" s="39" t="s">
        <v>25</v>
      </c>
      <c r="B32" s="53">
        <v>60000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25">
      <c r="A33" s="43" t="s">
        <v>26</v>
      </c>
      <c r="B33" s="43"/>
      <c r="C33" s="45">
        <f>B32</f>
        <v>60000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25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25">
      <c r="A35" s="43" t="s">
        <v>27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39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79</v>
      </c>
      <c r="B37" s="49">
        <v>18240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28</v>
      </c>
      <c r="B38" s="49">
        <v>980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40</v>
      </c>
      <c r="B39" s="48">
        <v>1500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29</v>
      </c>
      <c r="C40" s="54">
        <f>B36+B38+B39+B37</f>
        <v>20720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6.5" thickBot="1" x14ac:dyDescent="0.35">
      <c r="A41" s="43" t="s">
        <v>30</v>
      </c>
      <c r="B41" s="46"/>
      <c r="C41" s="51">
        <f>C29+C33+C40</f>
        <v>139617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.75" thickTop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25">
      <c r="A44" s="47" t="s">
        <v>9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25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25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25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25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25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25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25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25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25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25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6" workbookViewId="0">
      <selection activeCell="L4" sqref="L4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44" ht="15.75" customHeight="1" x14ac:dyDescent="0.25">
      <c r="A2" s="95" t="s">
        <v>42</v>
      </c>
      <c r="B2" s="95"/>
      <c r="C2" s="95"/>
      <c r="D2" s="95"/>
      <c r="E2" s="95"/>
      <c r="F2" s="95"/>
      <c r="G2" s="95"/>
      <c r="H2" s="95"/>
      <c r="I2" s="95"/>
      <c r="J2" s="9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95" t="s">
        <v>73</v>
      </c>
      <c r="B3" s="95"/>
      <c r="C3" s="95"/>
      <c r="D3" s="95"/>
      <c r="E3" s="95"/>
      <c r="F3" s="95"/>
      <c r="G3" s="95"/>
      <c r="H3" s="95"/>
      <c r="I3" s="95"/>
      <c r="J3" s="9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99" t="s">
        <v>84</v>
      </c>
      <c r="B4" s="99"/>
      <c r="C4" s="99"/>
      <c r="D4" s="99"/>
      <c r="E4" s="99"/>
      <c r="F4" s="99"/>
      <c r="G4" s="99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25">
      <c r="A5" s="99" t="s">
        <v>91</v>
      </c>
      <c r="B5" s="99"/>
      <c r="C5" s="99"/>
      <c r="D5" s="99"/>
      <c r="E5" s="99"/>
      <c r="F5" s="99"/>
      <c r="G5" s="99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25">
      <c r="A6" s="99" t="s">
        <v>92</v>
      </c>
      <c r="B6" s="99"/>
      <c r="C6" s="99"/>
      <c r="D6" s="99"/>
      <c r="E6" s="99"/>
      <c r="F6" s="99"/>
      <c r="G6" s="99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25">
      <c r="A7" s="99" t="s">
        <v>93</v>
      </c>
      <c r="B7" s="99"/>
      <c r="C7" s="99"/>
      <c r="D7" s="99"/>
      <c r="E7" s="99"/>
      <c r="F7" s="99"/>
      <c r="G7" s="99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25">
      <c r="A8" s="99" t="s">
        <v>2</v>
      </c>
      <c r="B8" s="99"/>
      <c r="C8" s="99"/>
      <c r="D8" s="99"/>
      <c r="E8" s="99"/>
      <c r="F8" s="99"/>
      <c r="G8" s="99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94"/>
      <c r="B10" s="97" t="s">
        <v>1</v>
      </c>
      <c r="C10" s="97" t="s">
        <v>31</v>
      </c>
      <c r="D10" s="97"/>
      <c r="E10" s="97" t="s">
        <v>32</v>
      </c>
      <c r="F10" s="97"/>
      <c r="G10" s="94"/>
      <c r="H10" s="94"/>
      <c r="I10" s="94"/>
      <c r="J10" s="9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94"/>
      <c r="B11" s="97"/>
      <c r="C11" s="97"/>
      <c r="D11" s="97"/>
      <c r="E11" s="97"/>
      <c r="F11" s="97"/>
      <c r="G11" s="94"/>
      <c r="H11" s="94"/>
      <c r="I11" s="94"/>
      <c r="J11" s="9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94"/>
      <c r="B12" s="97"/>
      <c r="C12" s="97"/>
      <c r="D12" s="97"/>
      <c r="E12" s="97"/>
      <c r="F12" s="97"/>
      <c r="G12" s="94"/>
      <c r="H12" s="94"/>
      <c r="I12" s="94"/>
      <c r="J12" s="9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4" t="s">
        <v>74</v>
      </c>
      <c r="B13" s="58">
        <v>0</v>
      </c>
      <c r="C13" s="96">
        <v>0</v>
      </c>
      <c r="D13" s="96"/>
      <c r="E13" s="96">
        <f>B13+C13</f>
        <v>0</v>
      </c>
      <c r="F13" s="96"/>
      <c r="G13" s="94"/>
      <c r="H13" s="94"/>
      <c r="I13" s="94"/>
      <c r="J13" s="9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4" t="s">
        <v>33</v>
      </c>
      <c r="B14" s="3">
        <v>0</v>
      </c>
      <c r="C14" s="93">
        <v>0</v>
      </c>
      <c r="D14" s="94"/>
      <c r="E14" s="94">
        <f t="shared" ref="E14:E15" si="0">B14+C14</f>
        <v>0</v>
      </c>
      <c r="F14" s="94"/>
      <c r="G14" s="94"/>
      <c r="H14" s="94"/>
      <c r="I14" s="94"/>
      <c r="J14" s="9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4" t="s">
        <v>75</v>
      </c>
      <c r="B15" s="58">
        <f>B13+B14</f>
        <v>0</v>
      </c>
      <c r="C15" s="98">
        <f>C13+C14</f>
        <v>0</v>
      </c>
      <c r="D15" s="96"/>
      <c r="E15" s="96">
        <f t="shared" si="0"/>
        <v>0</v>
      </c>
      <c r="F15" s="9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25">
      <c r="A16" s="4" t="s">
        <v>80</v>
      </c>
      <c r="B16" s="3">
        <v>50000</v>
      </c>
      <c r="C16" s="93"/>
      <c r="D16" s="94"/>
      <c r="E16" s="94">
        <f t="shared" ref="E16:E17" si="1">B16+C16</f>
        <v>50000</v>
      </c>
      <c r="F16" s="9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25">
      <c r="A17" s="4" t="s">
        <v>33</v>
      </c>
      <c r="B17" s="3"/>
      <c r="C17" s="93">
        <v>9897</v>
      </c>
      <c r="D17" s="94"/>
      <c r="E17" s="94">
        <f t="shared" si="1"/>
        <v>9897</v>
      </c>
      <c r="F17" s="9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25">
      <c r="A18" s="4" t="s">
        <v>41</v>
      </c>
      <c r="B18" s="3"/>
      <c r="C18" s="93">
        <v>-1000</v>
      </c>
      <c r="D18" s="94"/>
      <c r="E18" s="94">
        <f t="shared" ref="E18" si="2">B18+C18</f>
        <v>-1000</v>
      </c>
      <c r="F18" s="94"/>
      <c r="G18" s="94"/>
      <c r="H18" s="94"/>
      <c r="I18" s="94"/>
      <c r="J18" s="9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4" t="s">
        <v>81</v>
      </c>
      <c r="B19" s="57">
        <f>B15+B16+B17+B18</f>
        <v>50000</v>
      </c>
      <c r="C19" s="98">
        <f>C16+C17+C18</f>
        <v>8897</v>
      </c>
      <c r="D19" s="98"/>
      <c r="E19" s="96">
        <f t="shared" ref="E19" si="3">B19+C19</f>
        <v>58897</v>
      </c>
      <c r="F19" s="96"/>
      <c r="G19" s="94"/>
      <c r="H19" s="94"/>
      <c r="I19" s="94"/>
      <c r="J19" s="9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4"/>
      <c r="B20" s="3"/>
      <c r="C20" s="94"/>
      <c r="D20" s="94"/>
      <c r="E20" s="94"/>
      <c r="F20" s="94"/>
      <c r="G20" s="94"/>
      <c r="H20" s="94"/>
      <c r="I20" s="94"/>
      <c r="J20" s="9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4"/>
      <c r="B21" s="3"/>
      <c r="C21" s="94"/>
      <c r="D21" s="94"/>
      <c r="E21" s="94"/>
      <c r="F21" s="94"/>
      <c r="G21" s="94"/>
      <c r="H21" s="94"/>
      <c r="I21" s="94"/>
      <c r="J21" s="9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4"/>
      <c r="B22" s="3"/>
      <c r="C22" s="94"/>
      <c r="D22" s="94"/>
      <c r="E22" s="94"/>
      <c r="F22" s="94"/>
      <c r="G22" s="94"/>
      <c r="H22" s="94"/>
      <c r="I22" s="94"/>
      <c r="J22" s="9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4"/>
      <c r="B23" s="3"/>
      <c r="C23" s="94"/>
      <c r="D23" s="94"/>
      <c r="E23" s="94"/>
      <c r="F23" s="94"/>
      <c r="G23" s="94"/>
      <c r="H23" s="94"/>
      <c r="I23" s="94"/>
      <c r="J23" s="9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4"/>
      <c r="B24" s="3"/>
      <c r="C24" s="94"/>
      <c r="D24" s="94"/>
      <c r="E24" s="94"/>
      <c r="F24" s="94"/>
      <c r="G24" s="94"/>
      <c r="H24" s="94"/>
      <c r="I24" s="94"/>
      <c r="J24" s="9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4"/>
      <c r="B25" s="3"/>
      <c r="C25" s="94"/>
      <c r="D25" s="94"/>
      <c r="E25" s="94"/>
      <c r="F25" s="94"/>
      <c r="G25" s="94"/>
      <c r="H25" s="94"/>
      <c r="I25" s="94"/>
      <c r="J25" s="9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4"/>
      <c r="B26" s="3"/>
      <c r="C26" s="94"/>
      <c r="D26" s="94"/>
      <c r="E26" s="94"/>
      <c r="F26" s="94"/>
      <c r="G26" s="94"/>
      <c r="H26" s="94"/>
      <c r="I26" s="94"/>
      <c r="J26" s="9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4"/>
      <c r="B27" s="3"/>
      <c r="C27" s="94"/>
      <c r="D27" s="94"/>
      <c r="E27" s="94"/>
      <c r="F27" s="94"/>
      <c r="G27" s="94"/>
      <c r="H27" s="94"/>
      <c r="I27" s="94"/>
      <c r="J27" s="9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4"/>
      <c r="B28" s="3"/>
      <c r="C28" s="94"/>
      <c r="D28" s="94"/>
      <c r="E28" s="94"/>
      <c r="F28" s="94"/>
      <c r="G28" s="94"/>
      <c r="H28" s="94"/>
      <c r="I28" s="94"/>
      <c r="J28" s="9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4"/>
      <c r="B29" s="3"/>
      <c r="C29" s="94"/>
      <c r="D29" s="94"/>
      <c r="E29" s="94"/>
      <c r="F29" s="94"/>
      <c r="G29" s="94"/>
      <c r="H29" s="94"/>
      <c r="I29" s="94"/>
      <c r="J29" s="9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4"/>
      <c r="B30" s="3"/>
      <c r="C30" s="94"/>
      <c r="D30" s="94"/>
      <c r="E30" s="94"/>
      <c r="F30" s="94"/>
      <c r="G30" s="94"/>
      <c r="H30" s="94"/>
      <c r="I30" s="94"/>
      <c r="J30" s="9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3"/>
      <c r="B31" s="3"/>
      <c r="C31" s="94"/>
      <c r="D31" s="94"/>
      <c r="E31" s="94"/>
      <c r="F31" s="94"/>
      <c r="G31" s="94"/>
      <c r="H31" s="94"/>
      <c r="I31" s="94"/>
      <c r="J31" s="9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3"/>
      <c r="B32" s="3"/>
      <c r="C32" s="94"/>
      <c r="D32" s="94"/>
      <c r="E32" s="94"/>
      <c r="F32" s="94"/>
      <c r="G32" s="94"/>
      <c r="H32" s="94"/>
      <c r="I32" s="94"/>
      <c r="J32" s="9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3"/>
      <c r="B33" s="3"/>
      <c r="C33" s="94"/>
      <c r="D33" s="94"/>
      <c r="E33" s="94"/>
      <c r="F33" s="94"/>
      <c r="G33" s="94"/>
      <c r="H33" s="94"/>
      <c r="I33" s="94"/>
      <c r="J33" s="9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3"/>
      <c r="B34" s="3"/>
      <c r="C34" s="94"/>
      <c r="D34" s="94"/>
      <c r="E34" s="94"/>
      <c r="F34" s="94"/>
      <c r="G34" s="94"/>
      <c r="H34" s="94"/>
      <c r="I34" s="94"/>
      <c r="J34" s="9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3"/>
      <c r="B35" s="3"/>
      <c r="C35" s="94"/>
      <c r="D35" s="94"/>
      <c r="E35" s="94"/>
      <c r="F35" s="94"/>
      <c r="G35" s="94"/>
      <c r="H35" s="94"/>
      <c r="I35" s="94"/>
      <c r="J35" s="9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6" workbookViewId="0">
      <selection activeCell="A10" sqref="A10"/>
    </sheetView>
  </sheetViews>
  <sheetFormatPr defaultColWidth="9.140625" defaultRowHeight="15" x14ac:dyDescent="0.25"/>
  <cols>
    <col min="1" max="1" width="54.140625" style="1" customWidth="1"/>
    <col min="2" max="2" width="4.140625" style="1" customWidth="1"/>
    <col min="3" max="4" width="14.7109375" style="1" customWidth="1"/>
    <col min="5" max="16384" width="9.140625" style="1"/>
  </cols>
  <sheetData>
    <row r="1" spans="1:4" ht="18" x14ac:dyDescent="0.25">
      <c r="A1" s="100" t="s">
        <v>53</v>
      </c>
      <c r="B1" s="100"/>
      <c r="C1" s="100"/>
      <c r="D1" s="100"/>
    </row>
    <row r="2" spans="1:4" ht="18" x14ac:dyDescent="0.25">
      <c r="A2" s="100" t="s">
        <v>54</v>
      </c>
      <c r="B2" s="100"/>
      <c r="C2" s="100"/>
      <c r="D2" s="100"/>
    </row>
    <row r="3" spans="1:4" x14ac:dyDescent="0.25">
      <c r="A3" s="101"/>
      <c r="B3" s="101"/>
      <c r="C3" s="101"/>
      <c r="D3" s="101"/>
    </row>
    <row r="4" spans="1:4" x14ac:dyDescent="0.25">
      <c r="A4" s="91" t="s">
        <v>84</v>
      </c>
      <c r="B4" s="91"/>
      <c r="C4" s="91"/>
      <c r="D4" s="91"/>
    </row>
    <row r="5" spans="1:4" x14ac:dyDescent="0.3">
      <c r="A5" s="83" t="s">
        <v>85</v>
      </c>
      <c r="B5" s="83"/>
      <c r="C5" s="83"/>
      <c r="D5" s="83"/>
    </row>
    <row r="6" spans="1:4" x14ac:dyDescent="0.3">
      <c r="A6" s="83" t="s">
        <v>90</v>
      </c>
      <c r="B6" s="83"/>
      <c r="C6" s="83"/>
      <c r="D6" s="83"/>
    </row>
    <row r="7" spans="1:4" ht="17.45" customHeight="1" x14ac:dyDescent="0.3">
      <c r="A7" s="30" t="s">
        <v>88</v>
      </c>
      <c r="B7" s="30"/>
      <c r="C7" s="30"/>
      <c r="D7" s="30"/>
    </row>
    <row r="8" spans="1:4" ht="15.75" customHeight="1" x14ac:dyDescent="0.3">
      <c r="A8" s="30" t="s">
        <v>2</v>
      </c>
      <c r="B8" s="30"/>
      <c r="C8" s="30"/>
      <c r="D8" s="30"/>
    </row>
    <row r="11" spans="1:4" ht="30" x14ac:dyDescent="0.25">
      <c r="B11" s="1" t="s">
        <v>82</v>
      </c>
      <c r="C11" s="59" t="s">
        <v>45</v>
      </c>
      <c r="D11" s="59" t="s">
        <v>46</v>
      </c>
    </row>
    <row r="12" spans="1:4" x14ac:dyDescent="0.25">
      <c r="A12" s="60" t="s">
        <v>34</v>
      </c>
      <c r="B12" s="60"/>
      <c r="C12" s="61"/>
      <c r="D12" s="61"/>
    </row>
    <row r="13" spans="1:4" x14ac:dyDescent="0.25">
      <c r="A13" s="62" t="s">
        <v>55</v>
      </c>
      <c r="B13" s="62">
        <v>1</v>
      </c>
      <c r="C13" s="61">
        <v>50000</v>
      </c>
      <c r="D13" s="61"/>
    </row>
    <row r="14" spans="1:4" ht="30" x14ac:dyDescent="0.25">
      <c r="A14" s="63" t="s">
        <v>56</v>
      </c>
      <c r="B14" s="63">
        <v>2</v>
      </c>
      <c r="C14" s="61">
        <v>-43200</v>
      </c>
      <c r="D14" s="61"/>
    </row>
    <row r="15" spans="1:4" ht="25.5" x14ac:dyDescent="0.25">
      <c r="A15" s="65" t="s">
        <v>57</v>
      </c>
      <c r="B15" s="65"/>
      <c r="C15" s="70">
        <f>C13+C14</f>
        <v>6800</v>
      </c>
      <c r="D15" s="70">
        <f>D13+D14</f>
        <v>0</v>
      </c>
    </row>
    <row r="16" spans="1:4" x14ac:dyDescent="0.25">
      <c r="A16" s="66" t="s">
        <v>83</v>
      </c>
      <c r="B16" s="66">
        <v>3</v>
      </c>
      <c r="C16" s="61">
        <v>-50</v>
      </c>
      <c r="D16" s="61"/>
    </row>
    <row r="17" spans="1:4" x14ac:dyDescent="0.25">
      <c r="A17" s="65" t="s">
        <v>58</v>
      </c>
      <c r="B17" s="65"/>
      <c r="C17" s="73">
        <f>C15+C16</f>
        <v>6750</v>
      </c>
      <c r="D17" s="73">
        <f>D15+D16</f>
        <v>0</v>
      </c>
    </row>
    <row r="18" spans="1:4" x14ac:dyDescent="0.25">
      <c r="A18" s="60" t="s">
        <v>59</v>
      </c>
      <c r="B18" s="60"/>
      <c r="C18" s="67"/>
      <c r="D18" s="67"/>
    </row>
    <row r="19" spans="1:4" ht="30" x14ac:dyDescent="0.25">
      <c r="A19" s="63" t="s">
        <v>60</v>
      </c>
      <c r="B19" s="63">
        <v>4</v>
      </c>
      <c r="C19" s="64">
        <v>-11000</v>
      </c>
      <c r="D19" s="64"/>
    </row>
    <row r="20" spans="1:4" ht="30" x14ac:dyDescent="0.25">
      <c r="A20" s="63" t="s">
        <v>61</v>
      </c>
      <c r="B20" s="63">
        <v>5</v>
      </c>
      <c r="C20" s="64"/>
      <c r="D20" s="64"/>
    </row>
    <row r="21" spans="1:4" x14ac:dyDescent="0.25">
      <c r="A21" s="63" t="s">
        <v>62</v>
      </c>
      <c r="B21" s="63">
        <v>6</v>
      </c>
      <c r="C21" s="64"/>
      <c r="D21" s="64"/>
    </row>
    <row r="22" spans="1:4" x14ac:dyDescent="0.25">
      <c r="A22" s="63" t="s">
        <v>63</v>
      </c>
      <c r="B22" s="63">
        <v>7</v>
      </c>
      <c r="C22" s="64"/>
      <c r="D22" s="64"/>
    </row>
    <row r="23" spans="1:4" ht="25.5" x14ac:dyDescent="0.25">
      <c r="A23" s="65" t="s">
        <v>64</v>
      </c>
      <c r="B23" s="65"/>
      <c r="C23" s="74">
        <f>C19</f>
        <v>-11000</v>
      </c>
      <c r="D23" s="74">
        <f>D19</f>
        <v>0</v>
      </c>
    </row>
    <row r="24" spans="1:4" x14ac:dyDescent="0.25">
      <c r="A24" s="60" t="s">
        <v>65</v>
      </c>
      <c r="B24" s="60"/>
      <c r="C24" s="64"/>
      <c r="D24" s="64"/>
    </row>
    <row r="25" spans="1:4" x14ac:dyDescent="0.25">
      <c r="A25" s="63" t="s">
        <v>66</v>
      </c>
      <c r="B25" s="63">
        <v>8</v>
      </c>
      <c r="C25" s="64">
        <v>50000</v>
      </c>
      <c r="D25" s="64"/>
    </row>
    <row r="26" spans="1:4" x14ac:dyDescent="0.25">
      <c r="A26" s="63" t="s">
        <v>67</v>
      </c>
      <c r="B26" s="63">
        <v>9</v>
      </c>
      <c r="C26" s="64">
        <v>60000</v>
      </c>
      <c r="D26" s="64"/>
    </row>
    <row r="27" spans="1:4" ht="15.6" customHeight="1" x14ac:dyDescent="0.25">
      <c r="A27" s="62" t="s">
        <v>68</v>
      </c>
      <c r="B27" s="62">
        <v>10</v>
      </c>
      <c r="C27" s="67"/>
      <c r="D27" s="67"/>
    </row>
    <row r="28" spans="1:4" ht="15.6" customHeight="1" x14ac:dyDescent="0.25">
      <c r="A28" s="62" t="s">
        <v>69</v>
      </c>
      <c r="B28" s="62">
        <v>11</v>
      </c>
      <c r="C28" s="67"/>
      <c r="D28" s="67"/>
    </row>
    <row r="29" spans="1:4" ht="15.6" customHeight="1" x14ac:dyDescent="0.25">
      <c r="A29" s="62" t="s">
        <v>70</v>
      </c>
      <c r="B29" s="62">
        <v>12</v>
      </c>
      <c r="C29" s="72">
        <v>-950</v>
      </c>
      <c r="D29" s="72"/>
    </row>
    <row r="30" spans="1:4" x14ac:dyDescent="0.25">
      <c r="A30" s="63" t="s">
        <v>71</v>
      </c>
      <c r="B30" s="63"/>
      <c r="C30" s="68">
        <f>SUM(C25:C29)</f>
        <v>109050</v>
      </c>
      <c r="D30" s="68">
        <f>SUM(D25:D29)</f>
        <v>0</v>
      </c>
    </row>
    <row r="31" spans="1:4" ht="25.5" x14ac:dyDescent="0.25">
      <c r="A31" s="65" t="s">
        <v>72</v>
      </c>
      <c r="B31" s="65"/>
      <c r="C31" s="68">
        <f>C17+C23+C30</f>
        <v>104800</v>
      </c>
      <c r="D31" s="68">
        <f>D17+D23+D30</f>
        <v>0</v>
      </c>
    </row>
    <row r="32" spans="1:4" x14ac:dyDescent="0.25">
      <c r="A32" s="69" t="s">
        <v>35</v>
      </c>
      <c r="B32" s="69"/>
      <c r="C32" s="67">
        <v>0</v>
      </c>
      <c r="D32" s="67">
        <v>0</v>
      </c>
    </row>
    <row r="33" spans="1:4" x14ac:dyDescent="0.25">
      <c r="A33" s="69" t="s">
        <v>36</v>
      </c>
      <c r="B33" s="69"/>
      <c r="C33" s="68">
        <f>C32+C31</f>
        <v>104800</v>
      </c>
      <c r="D33" s="68">
        <f>D32+D31</f>
        <v>0</v>
      </c>
    </row>
    <row r="34" spans="1:4" x14ac:dyDescent="0.25">
      <c r="A34" s="52"/>
      <c r="B34" s="52"/>
    </row>
    <row r="35" spans="1:4" x14ac:dyDescent="0.25">
      <c r="A35" s="52"/>
      <c r="B35" s="52"/>
    </row>
    <row r="36" spans="1:4" x14ac:dyDescent="0.25">
      <c r="A36" s="52"/>
      <c r="B36" s="52"/>
    </row>
    <row r="37" spans="1:4" x14ac:dyDescent="0.25">
      <c r="A37" s="52"/>
      <c r="B37" s="52"/>
    </row>
    <row r="38" spans="1:4" x14ac:dyDescent="0.25">
      <c r="A38" s="52"/>
    </row>
    <row r="39" spans="1:4" x14ac:dyDescent="0.25">
      <c r="A39" s="52"/>
    </row>
    <row r="40" spans="1:4" x14ac:dyDescent="0.25">
      <c r="A40" s="71"/>
    </row>
    <row r="41" spans="1:4" x14ac:dyDescent="0.25">
      <c r="A41" s="52"/>
    </row>
    <row r="42" spans="1:4" x14ac:dyDescent="0.25">
      <c r="A42" s="52"/>
    </row>
    <row r="43" spans="1:4" x14ac:dyDescent="0.25">
      <c r="A43" s="52"/>
    </row>
    <row r="44" spans="1:4" x14ac:dyDescent="0.25">
      <c r="A44" s="52"/>
    </row>
    <row r="45" spans="1:4" x14ac:dyDescent="0.25">
      <c r="A45" s="52"/>
    </row>
    <row r="46" spans="1:4" x14ac:dyDescent="0.25">
      <c r="A46" s="52"/>
    </row>
    <row r="47" spans="1:4" x14ac:dyDescent="0.25">
      <c r="A47" s="52"/>
    </row>
    <row r="48" spans="1:4" x14ac:dyDescent="0.25">
      <c r="A48" s="52"/>
    </row>
    <row r="49" spans="1:1" x14ac:dyDescent="0.25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2023-01-28T16:07:01Z</dcterms:modified>
</cp:coreProperties>
</file>