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 firstSheet="6" activeTab="8"/>
  </bookViews>
  <sheets>
    <sheet name="პირობა" sheetId="8" r:id="rId1"/>
    <sheet name="1. სარეგისტრაციო ჟურნალი" sheetId="1" r:id="rId2"/>
    <sheet name="ტ" sheetId="2" r:id="rId3"/>
    <sheet name="4. საცდელი ბალანსი" sheetId="3" r:id="rId4"/>
    <sheet name="სრული შემოსავლებ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9" r:id="rId9"/>
  </sheets>
  <definedNames>
    <definedName name="_xlnm.Print_Area" localSheetId="2">ტ!$B$1:$AX$175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6" l="1"/>
  <c r="F18" i="4"/>
  <c r="F21" i="4" s="1"/>
  <c r="F24" i="4" s="1"/>
  <c r="F25" i="4" s="1"/>
  <c r="F15" i="4"/>
  <c r="E21" i="3"/>
  <c r="D21" i="3"/>
  <c r="F48" i="1"/>
  <c r="E48" i="1"/>
  <c r="C22" i="10" l="1"/>
  <c r="C18" i="10"/>
  <c r="C15" i="10"/>
  <c r="C17" i="6"/>
  <c r="B13" i="5" l="1"/>
  <c r="E12" i="5"/>
  <c r="E11" i="5"/>
  <c r="C42" i="6" l="1"/>
  <c r="E42" i="6" l="1"/>
  <c r="F36" i="6"/>
  <c r="C36" i="6"/>
  <c r="C23" i="6"/>
  <c r="C25" i="6" s="1"/>
  <c r="F17" i="6" l="1"/>
  <c r="F32" i="6"/>
  <c r="F23" i="6"/>
  <c r="F25" i="6" l="1"/>
  <c r="F44" i="6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sz val="8"/>
            <color indexed="81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sharedStrings.xml><?xml version="1.0" encoding="utf-8"?>
<sst xmlns="http://schemas.openxmlformats.org/spreadsheetml/2006/main" count="402" uniqueCount="251">
  <si>
    <t>/             /</t>
  </si>
  <si>
    <t>31.12.20X2</t>
  </si>
  <si>
    <t>31.12.20X1</t>
  </si>
  <si>
    <t>საკონტროლო კითხვები</t>
  </si>
  <si>
    <t>პასუხი</t>
  </si>
  <si>
    <t>სარეგისტრაციო ჟურნალი</t>
  </si>
  <si>
    <t>თარიღი</t>
  </si>
  <si>
    <t>აღწერილობა</t>
  </si>
  <si>
    <t>დებეტი</t>
  </si>
  <si>
    <t>კრედიტი</t>
  </si>
  <si>
    <t>საწესდებო კაპიტალის შევსება</t>
  </si>
  <si>
    <t>გრძელვადიანი სესხის აღება</t>
  </si>
  <si>
    <t>ჯამი</t>
  </si>
  <si>
    <t>საწარმო X</t>
  </si>
  <si>
    <t>საცდელი ბალანსი (დახურვის ოპერაციამდე)</t>
  </si>
  <si>
    <t>31  დეკემბერი 20X2 წ</t>
  </si>
  <si>
    <t>N</t>
  </si>
  <si>
    <t>ანგარიშის დასახელება</t>
  </si>
  <si>
    <t>ანგარიშის N</t>
  </si>
  <si>
    <t>გადასახდელი პროცენტები</t>
  </si>
  <si>
    <t>საწესდებო კაპიტალი</t>
  </si>
  <si>
    <t>დ</t>
  </si>
  <si>
    <t>კ</t>
  </si>
  <si>
    <t>ნ-0</t>
  </si>
  <si>
    <t>ნ–0</t>
  </si>
  <si>
    <t xml:space="preserve">  20X2 წლის 1 იანვრიდან 20X2 31 დეკემბრის ჩათვლით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</si>
  <si>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</si>
  <si>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საქმიანობის ტიპი: ვაჭრობა</t>
  </si>
  <si>
    <t>რეგისტრაციის ადგილი:</t>
  </si>
  <si>
    <t>მისამართი:</t>
  </si>
  <si>
    <t>გაზომვის ერთეული: ლარი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</si>
  <si>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</si>
  <si>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</si>
  <si>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</si>
  <si>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</si>
  <si>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</si>
  <si>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</si>
  <si>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ფინანსური ხარჯი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</si>
  <si>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</si>
  <si>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</si>
  <si>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</si>
  <si>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</si>
  <si>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</si>
  <si>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</si>
  <si>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</si>
  <si>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</si>
  <si>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</si>
  <si>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</si>
  <si>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</si>
  <si>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</si>
  <si>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მოთხოვნები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</si>
  <si>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</si>
  <si>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</si>
  <si>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</si>
  <si>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</si>
  <si>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</si>
  <si>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</si>
  <si>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</si>
  <si>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</si>
  <si>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</si>
  <si>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</si>
  <si>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</si>
  <si>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</si>
  <si>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სავაჭრო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</si>
  <si>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</si>
  <si>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</si>
  <si>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</si>
  <si>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საკუთარ კაპიტალში ცვლილებების ანგარიშგება</t>
  </si>
  <si>
    <t>20X2 წლის 31 დეკემბერს დასრულებული წლისათვის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</si>
  <si>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</si>
  <si>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</si>
  <si>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</si>
  <si>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</si>
  <si>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</si>
  <si>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</si>
  <si>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</si>
  <si>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</si>
  <si>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ზომის ერთეული: ათ. ლარი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</si>
  <si>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</si>
  <si>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</si>
  <si>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</si>
  <si>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9000–7000</t>
  </si>
  <si>
    <t>მარაგის შესაძენად გადახდილი ფულადი სახსრები</t>
  </si>
  <si>
    <t>6000+34000–25000</t>
  </si>
  <si>
    <t>საოპერაციო ხარჯის სახით გადახდილი ფული</t>
  </si>
  <si>
    <t>პროცენტის სახით გადახდილი ფული</t>
  </si>
  <si>
    <t>124–124</t>
  </si>
  <si>
    <t>გადასახადის სახით გადახდილი ფული</t>
  </si>
  <si>
    <t>341–341</t>
  </si>
  <si>
    <t>წმინდა ფულადი სახსრების ნაკადები საოპერაციო საქმიანობიდან</t>
  </si>
  <si>
    <t>ფულადი სახსრების ნაკადები საინვესტიციო საქმიანობიდან</t>
  </si>
  <si>
    <t>ძირითადი საშუალების შეძენა</t>
  </si>
  <si>
    <t>წმინდა ფულადი ნაკადები საინვესტიციო საქმიანობიდან</t>
  </si>
  <si>
    <t>ფულადი ნაკადები ფინანსური საქმიანობიდან</t>
  </si>
  <si>
    <t>წმინდა ფულადი ნაკადები ფინანსური საქმიანობიდან</t>
  </si>
  <si>
    <t>ფულადი სახსრების წმინდა ზრდა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</si>
  <si>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</si>
  <si>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</si>
  <si>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</si>
  <si>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r>
      <t>დავალება N2:</t>
    </r>
    <r>
      <rPr>
        <b/>
        <sz val="10"/>
        <color theme="1"/>
        <rFont val="Sylfaen"/>
        <family val="1"/>
      </rPr>
      <t xml:space="preserve"> ასახეთ ოპერაციები ანგარიშებზე;</t>
    </r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</si>
  <si>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მოტანილი მონაცემებით შეადგინეთ საწარმო "X" –ის დეკემბრის თვის ოპერაციების სარეგისტრაციო ჟურნალი;</t>
    </r>
  </si>
  <si>
    <r>
      <t>დავალება N3:</t>
    </r>
    <r>
      <rPr>
        <b/>
        <sz val="10"/>
        <color theme="1"/>
        <rFont val="Sylfaen"/>
        <family val="1"/>
      </rPr>
      <t xml:space="preserve"> გამოიყვანეთ ანგარიშებზე ბრუნვები და ნაშთები;</t>
    </r>
  </si>
  <si>
    <r>
      <t>დავალება N4:</t>
    </r>
    <r>
      <rPr>
        <b/>
        <sz val="10"/>
        <color theme="1"/>
        <rFont val="Sylfaen"/>
        <family val="1"/>
      </rPr>
      <t xml:space="preserve"> შეადგინეთ საცდელი ბალანსი;</t>
    </r>
  </si>
  <si>
    <r>
      <t>დავალება N6: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</si>
  <si>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მონაცემები</t>
  </si>
  <si>
    <t>1) საწარმო X ჩამოყალიბდა 20X2 წლის 01 დეკემბერს, მფლობელმა საწესდებო კაპიტალის შესავსებად საბანკო ანგარიშზე შეიტანა 20 000 ლარი;</t>
  </si>
  <si>
    <t>2) 01.12 საბანკო ანგარიშზე ჩამოერიცხა გრძელვადიანი სესხი 6 000 ლარი (წელიწადში 24,8% იანი განაკვეთით, 360 დღიანი მეთოდით);</t>
  </si>
  <si>
    <t>3) 07.12 შეძენილია 15 000 ლარის საქონელი უნაღდო ანგარიშსწორებით, ხოლო 25 000 ლარის კრედიტში</t>
  </si>
  <si>
    <t>5) 17.12 ჩამორიცხულია დებიტორებისგან 2 000 ლარი;</t>
  </si>
  <si>
    <t>6) 25.12 უნაღდო ანგარიშსწორებით შეძენილი იქნა კომპიუტერი ოფისისათვის, ღირებულებით 2000 ლარი;</t>
  </si>
  <si>
    <t>7) 30.12 დაერიცხა ხელფასი ადმინისტრაციის თანამშრომლებს 600 ლარი;</t>
  </si>
  <si>
    <t>8) 30.12 დაკავდა საშემოსავლო 120 ლარი.</t>
  </si>
  <si>
    <t>9) 31.12 გადაერიცხა ბიუჯეტს საშემოსავლო გადასახადი 120 ლარი.</t>
  </si>
  <si>
    <t>10) 31.12 ბანკიდან სალაროში გამოტანილია 480 ლარი ხელფასისათვის.</t>
  </si>
  <si>
    <t>11) 31.12 გაიცა ხელფასი 480 ლარი.</t>
  </si>
  <si>
    <t>12) 31.12 დაერიცხა დეკემბრის თვის სესხის %.</t>
  </si>
  <si>
    <t>ფულადი ნაკადების გაანგარიშება</t>
  </si>
  <si>
    <t>ფულადი ნაკადების შემოდინება გადინება (+ -)</t>
  </si>
  <si>
    <t>1)</t>
  </si>
  <si>
    <t>2)</t>
  </si>
  <si>
    <t>3)</t>
  </si>
  <si>
    <t>6)</t>
  </si>
  <si>
    <t>9)</t>
  </si>
  <si>
    <t>ბ–</t>
  </si>
  <si>
    <t>ნ–</t>
  </si>
  <si>
    <t xml:space="preserve">კ           </t>
  </si>
  <si>
    <t xml:space="preserve">კ            </t>
  </si>
  <si>
    <t>4)</t>
  </si>
  <si>
    <t>5)</t>
  </si>
  <si>
    <t>14)</t>
  </si>
  <si>
    <t>13)</t>
  </si>
  <si>
    <t>8)</t>
  </si>
  <si>
    <t>7)</t>
  </si>
  <si>
    <t>11)</t>
  </si>
  <si>
    <t>15)</t>
  </si>
  <si>
    <t>12)</t>
  </si>
  <si>
    <t>16)</t>
  </si>
  <si>
    <t>10)</t>
  </si>
  <si>
    <t>17)</t>
  </si>
  <si>
    <t>18)</t>
  </si>
  <si>
    <t>19)</t>
  </si>
  <si>
    <t>დ1210</t>
  </si>
  <si>
    <t>კ5150</t>
  </si>
  <si>
    <t>დებეტის თანხა</t>
  </si>
  <si>
    <t>კრედიტის თანხა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</si>
  <si>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</si>
  <si>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</si>
  <si>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</si>
  <si>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</si>
  <si>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</si>
  <si>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</si>
  <si>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</si>
  <si>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</si>
  <si>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</si>
  <si>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</si>
  <si>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</si>
  <si>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</si>
  <si>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</si>
  <si>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</si>
  <si>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</si>
  <si>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</si>
  <si>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</si>
  <si>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</si>
  <si>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4) 10.12 რეალიზებულია კრედიტში 6276 ლარის თვითღირებულების საქონელი 9000 ლარად;</t>
  </si>
  <si>
    <t>13) 31.12 დაერიცხა მოგების გადასახადის ხარჯი 300 ლარი.</t>
  </si>
  <si>
    <r>
      <t>დავალება N5:</t>
    </r>
    <r>
      <rPr>
        <b/>
        <sz val="10"/>
        <color theme="1"/>
        <rFont val="Sylfaen"/>
        <family val="1"/>
      </rPr>
      <t xml:space="preserve"> დახურეთ დროებითი ანგარიშები, გამოიყვანეთ შედეგი;</t>
    </r>
  </si>
  <si>
    <t xml:space="preserve">ჩაწერეთ ანგ. N 1210 –ის საბოლოო ნაშთი </t>
  </si>
  <si>
    <t>ჩაწერეთ ანგ. N 1110 –ის ბრუნვა</t>
  </si>
  <si>
    <t>ჩაწერეთ ანგ. N 1610 –ის საბოლოო ნაშთი</t>
  </si>
  <si>
    <t>ჩაწერეთ ანგ. N 1410 –ის საბოლოო ნაშთი</t>
  </si>
  <si>
    <t>ჩაწერეთ საცდელი ბალანსის (დახურვამდე ოპერაციამდე) კრედიტების ჯამი</t>
  </si>
  <si>
    <t>ჩაწერეთ სარეგისრაციო ჟურნალის დებეტების ჯამი</t>
  </si>
  <si>
    <t>ჩაწერეთ ანგ. N 5150 –ის საბოლოო ნაშთი</t>
  </si>
  <si>
    <t>ჩაწერეთ ანგ. N 4140 –ის საბოლოო ნაშთი</t>
  </si>
  <si>
    <t>ჩაწერეთ ანგ. N 3110 –ის საბოლოო ნაშთი</t>
  </si>
  <si>
    <t>ჩაწერეთ ანგ. N 2160 –ის საბოლოო ნაშთი</t>
  </si>
  <si>
    <t>ჩაწერეთ ანგ. N 3410 –ის საბოლოო ნაშთი</t>
  </si>
  <si>
    <t>ჩაწერეთ ანგ. N 5310 –ის საბოლოო ნაშთი</t>
  </si>
  <si>
    <t>ჩაწერეთ ანგ. N 6110 –ის ბრუნვა</t>
  </si>
  <si>
    <t>ჩაწერეთ ანგ. N 7200 –ის ბრუნვა</t>
  </si>
  <si>
    <t>ჩაწერეთ ანგ. N 7410 –ის ბრუნვა</t>
  </si>
  <si>
    <t>ჩაწერეთ ანგ. N 3130 –ის ბრუნვა</t>
  </si>
  <si>
    <t>ჩაწერეთ ანგ. N 3320 –ის ბრუნვა</t>
  </si>
  <si>
    <t>ჩაწერეთ ანგ. N 8210 –ის ბრუნვა</t>
  </si>
  <si>
    <t>ჩაწერეთ ანგ. N 9210 –ის ბრუნვა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</si>
  <si>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</si>
  <si>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</si>
  <si>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აქტივები</t>
  </si>
  <si>
    <t>ჩაწერეთ ბალანსის მიხედვით მოკლევადიანი აქტივები</t>
  </si>
  <si>
    <t>სულ კაპიტალი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</si>
  <si>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</si>
  <si>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</si>
  <si>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</si>
  <si>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ფულადი სახსრები საანგარიშო პერიოდის ბოლოს</t>
  </si>
  <si>
    <t>სრული შემოსავლების (მოგება – ზარალის) ანგარიშგება</t>
  </si>
  <si>
    <t>ფინანსური მდგომარეობის ანგარიშგება (ბალანსი)</t>
  </si>
  <si>
    <t>6.1 ფინანსური მდგომარეობის ანგარიშგება (ბალანსი)</t>
  </si>
  <si>
    <t>6.2 სრული შემოსავლების (მოგება – ზარალის) ანგარიშგება</t>
  </si>
  <si>
    <t>6.3 საკუთარი კაპიტალის ცვლილებების ანგარიშგება</t>
  </si>
  <si>
    <t>6.4 პერიოდის ფულადი ნაკადების ანგარიშგება</t>
  </si>
  <si>
    <t xml:space="preserve">სესხის აღება </t>
  </si>
  <si>
    <t>დ4140</t>
  </si>
  <si>
    <t>კ1210</t>
  </si>
  <si>
    <t xml:space="preserve">საქონლის შეძენა კრედიტში </t>
  </si>
  <si>
    <t>დ1610</t>
  </si>
  <si>
    <t>კ3110</t>
  </si>
  <si>
    <t>კრედიტში საქონლის რეალიზაცია</t>
  </si>
  <si>
    <t>დ1410</t>
  </si>
  <si>
    <t>კ6110</t>
  </si>
  <si>
    <t>დ7210</t>
  </si>
  <si>
    <t>კ1610</t>
  </si>
  <si>
    <t>დებიტორისგან თანხის ჩამორიცხვა</t>
  </si>
  <si>
    <t>კ1410</t>
  </si>
  <si>
    <t>კომპიუტერის შეძენა</t>
  </si>
  <si>
    <t>დ2160</t>
  </si>
  <si>
    <t>ხელფასის დარიცხვა</t>
  </si>
  <si>
    <t>დ7410</t>
  </si>
  <si>
    <t>კ3130</t>
  </si>
  <si>
    <t>დაკავებული საშემოსავლოს გადასახადი</t>
  </si>
  <si>
    <t>დ3130</t>
  </si>
  <si>
    <t>კ3320</t>
  </si>
  <si>
    <t>საშემოსავლოს გადარიცხვა</t>
  </si>
  <si>
    <t>დ3320</t>
  </si>
  <si>
    <t xml:space="preserve">ბანკიდან ხელფასისთვის თანხის გამოტანა </t>
  </si>
  <si>
    <t>დ1110</t>
  </si>
  <si>
    <t>ხელფასის გაცემა</t>
  </si>
  <si>
    <t>პროცენტის დარიცხვა</t>
  </si>
  <si>
    <t>დ8210</t>
  </si>
  <si>
    <t>კ3410</t>
  </si>
  <si>
    <t>მოგების გადასახადის ხარჯი</t>
  </si>
  <si>
    <t>დ9210</t>
  </si>
  <si>
    <t>კ3310</t>
  </si>
  <si>
    <t>დროებითი ანგარიშების გადახურვა</t>
  </si>
  <si>
    <t xml:space="preserve">დ5 3 30     </t>
  </si>
  <si>
    <t xml:space="preserve">კ7 2 10 </t>
  </si>
  <si>
    <t>დ5330</t>
  </si>
  <si>
    <t xml:space="preserve">კ7 4 10        </t>
  </si>
  <si>
    <t xml:space="preserve">დ5 3 30  </t>
  </si>
  <si>
    <t>კ8210</t>
  </si>
  <si>
    <t>დ6110</t>
  </si>
  <si>
    <t xml:space="preserve">კ5 3 30  </t>
  </si>
  <si>
    <t>კ9210</t>
  </si>
  <si>
    <t>კ5310</t>
  </si>
  <si>
    <t>ფული ბანკში</t>
  </si>
  <si>
    <t>მოთხოვნა</t>
  </si>
  <si>
    <t>საქონელი</t>
  </si>
  <si>
    <t>ოფისის აღჭურვილობა</t>
  </si>
  <si>
    <t>გრძელვადიანი სესხი</t>
  </si>
  <si>
    <t>მომწოდებლის ვალდებულება</t>
  </si>
  <si>
    <t>შემოსავალი რეალიზაციიდან</t>
  </si>
  <si>
    <t>ხარჯის აღიარება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</si>
</sst>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6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Sylfaen"/>
      <family val="1"/>
      <charset val="204"/>
    </font>
    <font>
      <sz val="11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/>
    <xf numFmtId="0" fontId="3" fillId="2" borderId="18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4" xfId="0" applyFont="1" applyBorder="1"/>
    <xf numFmtId="3" fontId="3" fillId="2" borderId="0" xfId="0" applyNumberFormat="1" applyFont="1" applyFill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2" fontId="15" fillId="2" borderId="1" xfId="1" applyNumberFormat="1" applyFont="1" applyFill="1" applyBorder="1" applyAlignment="1">
      <alignment horizontal="left"/>
    </xf>
    <xf numFmtId="2" fontId="15" fillId="2" borderId="6" xfId="1" applyNumberFormat="1" applyFont="1" applyFill="1" applyBorder="1" applyAlignment="1">
      <alignment horizontal="left"/>
    </xf>
    <xf numFmtId="0" fontId="15" fillId="2" borderId="19" xfId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56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97"/>
  <sheetViews>
    <sheetView topLeftCell="A13" zoomScaleNormal="100" workbookViewId="0">
      <selection activeCell="A12" sqref="A12"/>
    </sheetView>
  </sheetViews>
  <sheetFormatPr defaultColWidth="9" defaultRowHeight="15" x14ac:dyDescent="0.25"/>
  <cols>
    <col min="1" max="1" width="104" style="11" customWidth="1"/>
    <col min="2" max="16384" width="9" style="11"/>
  </cols>
  <sheetData>
    <row r="1" spans="1:1" ht="23.25" customHeight="1" x14ac:dyDescent="0.25">
      <c r="A1" s="113" t="s">
        <v>98</v>
      </c>
    </row>
    <row r="2" spans="1:1" s="115" customFormat="1" ht="18" customHeight="1" x14ac:dyDescent="0.25">
      <c r="A2" s="114"/>
    </row>
    <row r="3" spans="1:1" s="115" customFormat="1" ht="30.75" customHeight="1" x14ac:dyDescent="0.25">
      <c r="A3" s="118" t="s">
        <v>100</v>
      </c>
    </row>
    <row r="4" spans="1:1" s="115" customFormat="1" ht="18" customHeight="1" x14ac:dyDescent="0.25">
      <c r="A4" s="118" t="s">
        <v>99</v>
      </c>
    </row>
    <row r="5" spans="1:1" s="115" customFormat="1" ht="18" customHeight="1" x14ac:dyDescent="0.25">
      <c r="A5" s="118" t="s">
        <v>101</v>
      </c>
    </row>
    <row r="6" spans="1:1" s="115" customFormat="1" ht="18" customHeight="1" x14ac:dyDescent="0.25">
      <c r="A6" s="118" t="s">
        <v>102</v>
      </c>
    </row>
    <row r="7" spans="1:1" s="115" customFormat="1" ht="28.5" customHeight="1" x14ac:dyDescent="0.25">
      <c r="A7" s="119" t="s">
        <v>165</v>
      </c>
    </row>
    <row r="8" spans="1:1" s="115" customFormat="1" ht="18" customHeight="1" x14ac:dyDescent="0.25">
      <c r="A8" s="118" t="s">
        <v>103</v>
      </c>
    </row>
    <row r="9" spans="1:1" s="115" customFormat="1" ht="18" customHeight="1" x14ac:dyDescent="0.25">
      <c r="A9" s="116" t="s">
        <v>196</v>
      </c>
    </row>
    <row r="10" spans="1:1" s="115" customFormat="1" ht="18" customHeight="1" x14ac:dyDescent="0.25">
      <c r="A10" s="116" t="s">
        <v>197</v>
      </c>
    </row>
    <row r="11" spans="1:1" s="115" customFormat="1" ht="18" customHeight="1" x14ac:dyDescent="0.25">
      <c r="A11" s="116" t="s">
        <v>198</v>
      </c>
    </row>
    <row r="12" spans="1:1" s="115" customFormat="1" ht="18" customHeight="1" x14ac:dyDescent="0.25">
      <c r="A12" s="116" t="s">
        <v>199</v>
      </c>
    </row>
    <row r="13" spans="1:1" s="115" customFormat="1" ht="18" customHeight="1" x14ac:dyDescent="0.25">
      <c r="A13" s="116"/>
    </row>
    <row r="14" spans="1:1" s="115" customFormat="1" ht="18" customHeight="1" x14ac:dyDescent="0.25">
      <c r="A14" s="116"/>
    </row>
    <row r="15" spans="1:1" s="115" customFormat="1" ht="18" customHeight="1" x14ac:dyDescent="0.25">
      <c r="A15" s="117" t="s">
        <v>104</v>
      </c>
    </row>
    <row r="16" spans="1:1" s="115" customFormat="1" ht="28.5" customHeight="1" x14ac:dyDescent="0.25">
      <c r="A16" s="116" t="s">
        <v>105</v>
      </c>
    </row>
    <row r="17" spans="1:1" s="115" customFormat="1" ht="27" customHeight="1" x14ac:dyDescent="0.25">
      <c r="A17" s="116" t="s">
        <v>106</v>
      </c>
    </row>
    <row r="18" spans="1:1" s="115" customFormat="1" ht="18" customHeight="1" x14ac:dyDescent="0.25">
      <c r="A18" s="116" t="s">
        <v>107</v>
      </c>
    </row>
    <row r="19" spans="1:1" s="115" customFormat="1" ht="18" customHeight="1" x14ac:dyDescent="0.25">
      <c r="A19" s="116" t="s">
        <v>163</v>
      </c>
    </row>
    <row r="20" spans="1:1" s="115" customFormat="1" ht="18" customHeight="1" x14ac:dyDescent="0.25">
      <c r="A20" s="116" t="s">
        <v>108</v>
      </c>
    </row>
    <row r="21" spans="1:1" s="115" customFormat="1" ht="32.25" customHeight="1" x14ac:dyDescent="0.25">
      <c r="A21" s="116" t="s">
        <v>109</v>
      </c>
    </row>
    <row r="22" spans="1:1" s="115" customFormat="1" ht="18" customHeight="1" x14ac:dyDescent="0.25">
      <c r="A22" s="116" t="s">
        <v>110</v>
      </c>
    </row>
    <row r="23" spans="1:1" s="115" customFormat="1" ht="18" customHeight="1" x14ac:dyDescent="0.25">
      <c r="A23" s="116" t="s">
        <v>111</v>
      </c>
    </row>
    <row r="24" spans="1:1" s="115" customFormat="1" ht="18" customHeight="1" x14ac:dyDescent="0.25">
      <c r="A24" s="116" t="s">
        <v>112</v>
      </c>
    </row>
    <row r="25" spans="1:1" s="115" customFormat="1" ht="18" customHeight="1" x14ac:dyDescent="0.25">
      <c r="A25" s="116" t="s">
        <v>113</v>
      </c>
    </row>
    <row r="26" spans="1:1" s="115" customFormat="1" ht="18" customHeight="1" x14ac:dyDescent="0.25">
      <c r="A26" s="116" t="s">
        <v>114</v>
      </c>
    </row>
    <row r="27" spans="1:1" s="115" customFormat="1" ht="18" customHeight="1" x14ac:dyDescent="0.25">
      <c r="A27" s="116" t="s">
        <v>115</v>
      </c>
    </row>
    <row r="28" spans="1:1" s="115" customFormat="1" ht="18" customHeight="1" x14ac:dyDescent="0.25">
      <c r="A28" s="163" t="s">
        <v>164</v>
      </c>
    </row>
    <row r="29" spans="1:1" s="115" customFormat="1" ht="18" customHeight="1" x14ac:dyDescent="0.25">
      <c r="A29" s="120"/>
    </row>
    <row r="30" spans="1:1" s="115" customFormat="1" ht="18" customHeight="1" x14ac:dyDescent="0.25">
      <c r="A30" s="120"/>
    </row>
    <row r="31" spans="1:1" s="115" customFormat="1" ht="18" customHeight="1" x14ac:dyDescent="0.25">
      <c r="A31" s="120"/>
    </row>
    <row r="32" spans="1:1" s="115" customFormat="1" ht="18" customHeight="1" x14ac:dyDescent="0.25">
      <c r="A32" s="120"/>
    </row>
    <row r="33" spans="1:1" s="115" customFormat="1" ht="18" customHeight="1" x14ac:dyDescent="0.25">
      <c r="A33" s="120"/>
    </row>
    <row r="34" spans="1:1" s="115" customFormat="1" ht="18" customHeight="1" x14ac:dyDescent="0.25">
      <c r="A34" s="120"/>
    </row>
    <row r="35" spans="1:1" s="115" customFormat="1" ht="18" customHeight="1" x14ac:dyDescent="0.25">
      <c r="A35" s="120"/>
    </row>
    <row r="36" spans="1:1" s="115" customFormat="1" ht="18" customHeight="1" x14ac:dyDescent="0.25">
      <c r="A36" s="120"/>
    </row>
    <row r="37" spans="1:1" s="115" customFormat="1" ht="18" customHeight="1" x14ac:dyDescent="0.25"/>
    <row r="38" spans="1:1" s="115" customFormat="1" ht="18" customHeight="1" x14ac:dyDescent="0.25"/>
    <row r="39" spans="1:1" s="115" customFormat="1" ht="18" customHeight="1" x14ac:dyDescent="0.25"/>
    <row r="40" spans="1:1" s="115" customFormat="1" ht="18" customHeight="1" x14ac:dyDescent="0.25"/>
    <row r="41" spans="1:1" s="115" customFormat="1" ht="18" customHeight="1" x14ac:dyDescent="0.25"/>
    <row r="42" spans="1:1" s="115" customFormat="1" ht="18" customHeight="1" x14ac:dyDescent="0.25"/>
    <row r="43" spans="1:1" s="115" customFormat="1" ht="18" customHeight="1" x14ac:dyDescent="0.25"/>
    <row r="44" spans="1:1" s="115" customFormat="1" ht="18" customHeight="1" x14ac:dyDescent="0.25"/>
    <row r="45" spans="1:1" ht="33.75" customHeight="1" x14ac:dyDescent="0.25"/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8"/>
  <sheetViews>
    <sheetView view="pageBreakPreview" topLeftCell="A29" zoomScale="115" zoomScaleNormal="100" zoomScaleSheetLayoutView="115" workbookViewId="0">
      <selection activeCell="F36" sqref="F36:F39"/>
    </sheetView>
  </sheetViews>
  <sheetFormatPr defaultColWidth="9" defaultRowHeight="15" x14ac:dyDescent="0.25"/>
  <cols>
    <col min="1" max="1" width="12.125" style="4" customWidth="1"/>
    <col min="2" max="2" width="5.375" style="161" customWidth="1"/>
    <col min="3" max="3" width="38.875" style="4" customWidth="1"/>
    <col min="4" max="4" width="17.5" style="4" customWidth="1"/>
    <col min="5" max="5" width="12.625" style="4" customWidth="1"/>
    <col min="6" max="6" width="12.875" style="4" customWidth="1"/>
    <col min="7" max="16384" width="9" style="4"/>
  </cols>
  <sheetData>
    <row r="1" spans="1:6" ht="15.75" customHeight="1" x14ac:dyDescent="0.25">
      <c r="A1" s="187" t="s">
        <v>5</v>
      </c>
      <c r="B1" s="187"/>
      <c r="C1" s="187"/>
      <c r="D1" s="187"/>
      <c r="E1" s="187"/>
      <c r="F1" s="187"/>
    </row>
    <row r="2" spans="1:6" x14ac:dyDescent="0.25">
      <c r="A2" s="5"/>
      <c r="B2" s="159"/>
      <c r="C2" s="5"/>
      <c r="D2" s="5"/>
      <c r="E2" s="5"/>
      <c r="F2" s="5"/>
    </row>
    <row r="3" spans="1:6" ht="30.75" customHeight="1" x14ac:dyDescent="0.25">
      <c r="A3" s="6" t="s">
        <v>6</v>
      </c>
      <c r="B3" s="160"/>
      <c r="C3" s="6" t="s">
        <v>7</v>
      </c>
      <c r="D3" s="7" t="s">
        <v>18</v>
      </c>
      <c r="E3" s="6" t="s">
        <v>143</v>
      </c>
      <c r="F3" s="6" t="s">
        <v>144</v>
      </c>
    </row>
    <row r="4" spans="1:6" x14ac:dyDescent="0.25">
      <c r="A4" s="180">
        <v>41244</v>
      </c>
      <c r="B4" s="178">
        <v>1</v>
      </c>
      <c r="C4" s="182" t="s">
        <v>10</v>
      </c>
      <c r="D4" s="177" t="s">
        <v>141</v>
      </c>
      <c r="E4" s="37">
        <v>20000</v>
      </c>
      <c r="F4" s="177"/>
    </row>
    <row r="5" spans="1:6" x14ac:dyDescent="0.25">
      <c r="A5" s="186"/>
      <c r="B5" s="185"/>
      <c r="C5" s="183"/>
      <c r="D5" s="177" t="s">
        <v>142</v>
      </c>
      <c r="E5" s="177"/>
      <c r="F5" s="37">
        <v>20000</v>
      </c>
    </row>
    <row r="6" spans="1:6" x14ac:dyDescent="0.25">
      <c r="A6" s="180">
        <v>41244</v>
      </c>
      <c r="B6" s="178" t="s">
        <v>145</v>
      </c>
      <c r="C6" s="182" t="s">
        <v>200</v>
      </c>
      <c r="D6" s="177" t="s">
        <v>201</v>
      </c>
      <c r="E6" s="177">
        <v>6000</v>
      </c>
      <c r="F6" s="177"/>
    </row>
    <row r="7" spans="1:6" x14ac:dyDescent="0.25">
      <c r="A7" s="181"/>
      <c r="B7" s="179"/>
      <c r="C7" s="184"/>
      <c r="D7" s="177" t="s">
        <v>202</v>
      </c>
      <c r="E7" s="37"/>
      <c r="F7" s="177">
        <v>6000</v>
      </c>
    </row>
    <row r="8" spans="1:6" x14ac:dyDescent="0.25">
      <c r="A8" s="180">
        <v>41250</v>
      </c>
      <c r="B8" s="178" t="s">
        <v>146</v>
      </c>
      <c r="C8" s="182" t="s">
        <v>203</v>
      </c>
      <c r="D8" s="177" t="s">
        <v>204</v>
      </c>
      <c r="E8" s="37">
        <v>40000</v>
      </c>
      <c r="F8" s="177"/>
    </row>
    <row r="9" spans="1:6" x14ac:dyDescent="0.25">
      <c r="A9" s="186"/>
      <c r="B9" s="185"/>
      <c r="C9" s="183"/>
      <c r="D9" s="177" t="s">
        <v>202</v>
      </c>
      <c r="E9" s="177"/>
      <c r="F9" s="37">
        <v>15000</v>
      </c>
    </row>
    <row r="10" spans="1:6" x14ac:dyDescent="0.25">
      <c r="A10" s="181"/>
      <c r="B10" s="179"/>
      <c r="C10" s="184"/>
      <c r="D10" s="177" t="s">
        <v>205</v>
      </c>
      <c r="E10" s="177"/>
      <c r="F10" s="37">
        <v>25000</v>
      </c>
    </row>
    <row r="11" spans="1:6" x14ac:dyDescent="0.25">
      <c r="A11" s="180">
        <v>41253</v>
      </c>
      <c r="B11" s="178" t="s">
        <v>147</v>
      </c>
      <c r="C11" s="182" t="s">
        <v>206</v>
      </c>
      <c r="D11" s="177" t="s">
        <v>207</v>
      </c>
      <c r="E11" s="37">
        <v>9000</v>
      </c>
      <c r="F11" s="177"/>
    </row>
    <row r="12" spans="1:6" x14ac:dyDescent="0.25">
      <c r="A12" s="186"/>
      <c r="B12" s="185"/>
      <c r="C12" s="183"/>
      <c r="D12" s="177" t="s">
        <v>208</v>
      </c>
      <c r="E12" s="177"/>
      <c r="F12" s="37">
        <v>9000</v>
      </c>
    </row>
    <row r="13" spans="1:6" x14ac:dyDescent="0.25">
      <c r="A13" s="186"/>
      <c r="B13" s="185"/>
      <c r="C13" s="183"/>
      <c r="D13" s="177" t="s">
        <v>209</v>
      </c>
      <c r="E13" s="37">
        <v>6276</v>
      </c>
      <c r="F13" s="177"/>
    </row>
    <row r="14" spans="1:6" x14ac:dyDescent="0.25">
      <c r="A14" s="181"/>
      <c r="B14" s="179"/>
      <c r="C14" s="184"/>
      <c r="D14" s="177" t="s">
        <v>210</v>
      </c>
      <c r="E14" s="177"/>
      <c r="F14" s="37">
        <v>6276</v>
      </c>
    </row>
    <row r="15" spans="1:6" ht="18" customHeight="1" x14ac:dyDescent="0.25">
      <c r="A15" s="180">
        <v>41260</v>
      </c>
      <c r="B15" s="178" t="s">
        <v>148</v>
      </c>
      <c r="C15" s="182" t="s">
        <v>211</v>
      </c>
      <c r="D15" s="177" t="s">
        <v>141</v>
      </c>
      <c r="E15" s="37">
        <v>2000</v>
      </c>
      <c r="F15" s="177"/>
    </row>
    <row r="16" spans="1:6" x14ac:dyDescent="0.25">
      <c r="A16" s="181"/>
      <c r="B16" s="179"/>
      <c r="C16" s="184"/>
      <c r="D16" s="177" t="s">
        <v>212</v>
      </c>
      <c r="E16" s="177"/>
      <c r="F16" s="37">
        <v>2000</v>
      </c>
    </row>
    <row r="17" spans="1:6" x14ac:dyDescent="0.25">
      <c r="A17" s="180">
        <v>41268</v>
      </c>
      <c r="B17" s="178" t="s">
        <v>149</v>
      </c>
      <c r="C17" s="182" t="s">
        <v>213</v>
      </c>
      <c r="D17" s="177" t="s">
        <v>214</v>
      </c>
      <c r="E17" s="37">
        <v>2000</v>
      </c>
      <c r="F17" s="177"/>
    </row>
    <row r="18" spans="1:6" x14ac:dyDescent="0.25">
      <c r="A18" s="181"/>
      <c r="B18" s="179"/>
      <c r="C18" s="184"/>
      <c r="D18" s="177" t="s">
        <v>202</v>
      </c>
      <c r="E18" s="177"/>
      <c r="F18" s="37">
        <v>2000</v>
      </c>
    </row>
    <row r="19" spans="1:6" x14ac:dyDescent="0.25">
      <c r="A19" s="180">
        <v>41273</v>
      </c>
      <c r="B19" s="178" t="s">
        <v>150</v>
      </c>
      <c r="C19" s="182" t="s">
        <v>215</v>
      </c>
      <c r="D19" s="177" t="s">
        <v>216</v>
      </c>
      <c r="E19" s="177">
        <v>600</v>
      </c>
      <c r="F19" s="177"/>
    </row>
    <row r="20" spans="1:6" x14ac:dyDescent="0.25">
      <c r="A20" s="181"/>
      <c r="B20" s="179"/>
      <c r="C20" s="183"/>
      <c r="D20" s="177" t="s">
        <v>217</v>
      </c>
      <c r="E20" s="177"/>
      <c r="F20" s="177">
        <v>600</v>
      </c>
    </row>
    <row r="21" spans="1:6" x14ac:dyDescent="0.25">
      <c r="A21" s="180">
        <v>41273</v>
      </c>
      <c r="B21" s="178" t="s">
        <v>151</v>
      </c>
      <c r="C21" s="182" t="s">
        <v>218</v>
      </c>
      <c r="D21" s="177" t="s">
        <v>219</v>
      </c>
      <c r="E21" s="177">
        <v>120</v>
      </c>
      <c r="F21" s="177"/>
    </row>
    <row r="22" spans="1:6" x14ac:dyDescent="0.25">
      <c r="A22" s="181"/>
      <c r="B22" s="179"/>
      <c r="C22" s="183"/>
      <c r="D22" s="177" t="s">
        <v>220</v>
      </c>
      <c r="E22" s="177"/>
      <c r="F22" s="177">
        <v>120</v>
      </c>
    </row>
    <row r="23" spans="1:6" x14ac:dyDescent="0.25">
      <c r="A23" s="180">
        <v>41274</v>
      </c>
      <c r="B23" s="178" t="s">
        <v>152</v>
      </c>
      <c r="C23" s="182" t="s">
        <v>221</v>
      </c>
      <c r="D23" s="177" t="s">
        <v>222</v>
      </c>
      <c r="E23" s="177">
        <v>120</v>
      </c>
      <c r="F23" s="177"/>
    </row>
    <row r="24" spans="1:6" x14ac:dyDescent="0.25">
      <c r="A24" s="181"/>
      <c r="B24" s="179"/>
      <c r="C24" s="183"/>
      <c r="D24" s="177" t="s">
        <v>202</v>
      </c>
      <c r="E24" s="177"/>
      <c r="F24" s="177">
        <v>120</v>
      </c>
    </row>
    <row r="25" spans="1:6" x14ac:dyDescent="0.25">
      <c r="A25" s="180">
        <v>41274</v>
      </c>
      <c r="B25" s="178" t="s">
        <v>153</v>
      </c>
      <c r="C25" s="182" t="s">
        <v>223</v>
      </c>
      <c r="D25" s="177" t="s">
        <v>224</v>
      </c>
      <c r="E25" s="177">
        <v>480</v>
      </c>
      <c r="F25" s="177"/>
    </row>
    <row r="26" spans="1:6" x14ac:dyDescent="0.25">
      <c r="A26" s="181"/>
      <c r="B26" s="179"/>
      <c r="C26" s="183"/>
      <c r="D26" s="177" t="s">
        <v>202</v>
      </c>
      <c r="E26" s="177"/>
      <c r="F26" s="177">
        <v>480</v>
      </c>
    </row>
    <row r="27" spans="1:6" x14ac:dyDescent="0.25">
      <c r="A27" s="180">
        <v>41274</v>
      </c>
      <c r="B27" s="178" t="s">
        <v>154</v>
      </c>
      <c r="C27" s="182" t="s">
        <v>225</v>
      </c>
      <c r="D27" s="177" t="s">
        <v>224</v>
      </c>
      <c r="E27" s="177">
        <v>480</v>
      </c>
      <c r="F27" s="177"/>
    </row>
    <row r="28" spans="1:6" x14ac:dyDescent="0.25">
      <c r="A28" s="181"/>
      <c r="B28" s="179"/>
      <c r="C28" s="184"/>
      <c r="D28" s="177" t="s">
        <v>217</v>
      </c>
      <c r="E28" s="177"/>
      <c r="F28" s="177">
        <v>480</v>
      </c>
    </row>
    <row r="29" spans="1:6" x14ac:dyDescent="0.25">
      <c r="A29" s="180">
        <v>41274</v>
      </c>
      <c r="B29" s="178" t="s">
        <v>155</v>
      </c>
      <c r="C29" s="182" t="s">
        <v>226</v>
      </c>
      <c r="D29" s="177" t="s">
        <v>227</v>
      </c>
      <c r="E29" s="177">
        <v>124</v>
      </c>
      <c r="F29" s="177"/>
    </row>
    <row r="30" spans="1:6" x14ac:dyDescent="0.25">
      <c r="A30" s="181"/>
      <c r="B30" s="179"/>
      <c r="C30" s="183"/>
      <c r="D30" s="177" t="s">
        <v>228</v>
      </c>
      <c r="E30" s="177"/>
      <c r="F30" s="177">
        <v>124</v>
      </c>
    </row>
    <row r="31" spans="1:6" x14ac:dyDescent="0.25">
      <c r="A31" s="180">
        <v>41274</v>
      </c>
      <c r="B31" s="178" t="s">
        <v>156</v>
      </c>
      <c r="C31" s="182" t="s">
        <v>229</v>
      </c>
      <c r="D31" s="177" t="s">
        <v>230</v>
      </c>
      <c r="E31" s="37">
        <v>300</v>
      </c>
      <c r="F31" s="177"/>
    </row>
    <row r="32" spans="1:6" x14ac:dyDescent="0.25">
      <c r="A32" s="181"/>
      <c r="B32" s="179"/>
      <c r="C32" s="183"/>
      <c r="D32" s="177" t="s">
        <v>231</v>
      </c>
      <c r="E32" s="177"/>
      <c r="F32" s="37">
        <v>300</v>
      </c>
    </row>
    <row r="33" spans="1:8" x14ac:dyDescent="0.25">
      <c r="A33" s="36">
        <v>41274</v>
      </c>
      <c r="B33" s="178" t="s">
        <v>157</v>
      </c>
      <c r="C33" s="224" t="s">
        <v>232</v>
      </c>
      <c r="D33" s="223" t="s">
        <v>233</v>
      </c>
      <c r="E33" s="225">
        <v>6276</v>
      </c>
      <c r="F33" s="37"/>
      <c r="H33" s="144"/>
    </row>
    <row r="34" spans="1:8" x14ac:dyDescent="0.25">
      <c r="A34" s="36"/>
      <c r="B34" s="179"/>
      <c r="C34" s="222"/>
      <c r="D34" s="223" t="s">
        <v>234</v>
      </c>
      <c r="E34" s="223"/>
      <c r="F34" s="37">
        <v>6276</v>
      </c>
      <c r="H34" s="144"/>
    </row>
    <row r="35" spans="1:8" x14ac:dyDescent="0.25">
      <c r="A35" s="180">
        <v>41274</v>
      </c>
      <c r="B35" s="178" t="s">
        <v>158</v>
      </c>
      <c r="C35" s="224" t="s">
        <v>232</v>
      </c>
      <c r="D35" s="223" t="s">
        <v>235</v>
      </c>
      <c r="E35" s="223">
        <v>600</v>
      </c>
      <c r="F35" s="221"/>
      <c r="H35" s="144"/>
    </row>
    <row r="36" spans="1:8" x14ac:dyDescent="0.25">
      <c r="A36" s="181"/>
      <c r="B36" s="179"/>
      <c r="C36" s="222"/>
      <c r="D36" s="223" t="s">
        <v>236</v>
      </c>
      <c r="E36" s="223"/>
      <c r="F36" s="225">
        <v>600</v>
      </c>
      <c r="H36" s="144"/>
    </row>
    <row r="37" spans="1:8" x14ac:dyDescent="0.25">
      <c r="A37" s="180">
        <v>41274</v>
      </c>
      <c r="B37" s="178" t="s">
        <v>159</v>
      </c>
      <c r="C37" s="224" t="s">
        <v>232</v>
      </c>
      <c r="D37" s="223" t="s">
        <v>237</v>
      </c>
      <c r="E37" s="223">
        <v>124</v>
      </c>
      <c r="F37" s="225"/>
      <c r="H37" s="144"/>
    </row>
    <row r="38" spans="1:8" x14ac:dyDescent="0.25">
      <c r="A38" s="181"/>
      <c r="B38" s="179"/>
      <c r="C38" s="222"/>
      <c r="D38" s="223" t="s">
        <v>238</v>
      </c>
      <c r="E38" s="220"/>
      <c r="F38" s="225">
        <v>124</v>
      </c>
      <c r="H38" s="144"/>
    </row>
    <row r="39" spans="1:8" x14ac:dyDescent="0.25">
      <c r="A39" s="180">
        <v>41274</v>
      </c>
      <c r="B39" s="178" t="s">
        <v>160</v>
      </c>
      <c r="C39" s="224" t="s">
        <v>232</v>
      </c>
      <c r="D39" s="223" t="s">
        <v>239</v>
      </c>
      <c r="E39" s="177">
        <v>9000</v>
      </c>
      <c r="F39" s="225"/>
    </row>
    <row r="40" spans="1:8" x14ac:dyDescent="0.25">
      <c r="A40" s="181"/>
      <c r="B40" s="179"/>
      <c r="C40" s="222"/>
      <c r="D40" s="223" t="s">
        <v>240</v>
      </c>
      <c r="E40" s="177"/>
      <c r="F40" s="38">
        <v>9000</v>
      </c>
    </row>
    <row r="41" spans="1:8" x14ac:dyDescent="0.25">
      <c r="A41" s="180">
        <v>41274</v>
      </c>
      <c r="B41" s="178" t="s">
        <v>161</v>
      </c>
      <c r="C41" s="166" t="s">
        <v>229</v>
      </c>
      <c r="D41" s="177" t="s">
        <v>235</v>
      </c>
      <c r="E41" s="177">
        <v>300</v>
      </c>
      <c r="F41" s="37"/>
    </row>
    <row r="42" spans="1:8" x14ac:dyDescent="0.25">
      <c r="A42" s="181"/>
      <c r="B42" s="179"/>
      <c r="C42" s="167"/>
      <c r="D42" s="177" t="s">
        <v>241</v>
      </c>
      <c r="E42" s="177"/>
      <c r="F42" s="38">
        <v>300</v>
      </c>
    </row>
    <row r="43" spans="1:8" x14ac:dyDescent="0.25">
      <c r="A43" s="180">
        <v>41274</v>
      </c>
      <c r="B43" s="178" t="s">
        <v>162</v>
      </c>
      <c r="C43" s="166" t="s">
        <v>229</v>
      </c>
      <c r="D43" s="177" t="s">
        <v>235</v>
      </c>
      <c r="E43" s="177">
        <v>1700</v>
      </c>
      <c r="F43" s="37"/>
    </row>
    <row r="44" spans="1:8" x14ac:dyDescent="0.25">
      <c r="A44" s="181"/>
      <c r="B44" s="179"/>
      <c r="C44" s="167"/>
      <c r="D44" s="177" t="s">
        <v>242</v>
      </c>
      <c r="E44" s="177"/>
      <c r="F44" s="37">
        <v>1700</v>
      </c>
    </row>
    <row r="45" spans="1:8" x14ac:dyDescent="0.25">
      <c r="A45" s="36"/>
      <c r="B45" s="160"/>
      <c r="C45" s="177"/>
      <c r="D45" s="177"/>
      <c r="E45" s="177"/>
      <c r="F45" s="177"/>
    </row>
    <row r="46" spans="1:8" x14ac:dyDescent="0.25">
      <c r="A46" s="36"/>
      <c r="B46" s="160"/>
      <c r="C46" s="177"/>
      <c r="D46" s="177"/>
      <c r="E46" s="177"/>
      <c r="F46" s="177"/>
    </row>
    <row r="47" spans="1:8" x14ac:dyDescent="0.25">
      <c r="A47" s="36"/>
      <c r="B47" s="160"/>
      <c r="C47" s="177"/>
      <c r="D47" s="177"/>
      <c r="E47" s="177"/>
      <c r="F47" s="177"/>
    </row>
    <row r="48" spans="1:8" x14ac:dyDescent="0.25">
      <c r="A48" s="36"/>
      <c r="B48" s="160"/>
      <c r="C48" s="177" t="s">
        <v>12</v>
      </c>
      <c r="D48" s="177"/>
      <c r="E48" s="38">
        <f>SUM(E4:E47)</f>
        <v>105500</v>
      </c>
      <c r="F48" s="38">
        <f>SUM(F4:F47)</f>
        <v>105500</v>
      </c>
    </row>
  </sheetData>
  <mergeCells count="51">
    <mergeCell ref="A1:F1"/>
    <mergeCell ref="B4:B5"/>
    <mergeCell ref="A4:A5"/>
    <mergeCell ref="C4:C5"/>
    <mergeCell ref="A6:A7"/>
    <mergeCell ref="C6:C7"/>
    <mergeCell ref="B6:B7"/>
    <mergeCell ref="B8:B10"/>
    <mergeCell ref="A8:A10"/>
    <mergeCell ref="B11:B14"/>
    <mergeCell ref="A11:A14"/>
    <mergeCell ref="C8:C10"/>
    <mergeCell ref="C11:C14"/>
    <mergeCell ref="B15:B16"/>
    <mergeCell ref="A15:A16"/>
    <mergeCell ref="C15:C16"/>
    <mergeCell ref="B17:B18"/>
    <mergeCell ref="A17:A18"/>
    <mergeCell ref="C17:C18"/>
    <mergeCell ref="B19:B20"/>
    <mergeCell ref="A19:A20"/>
    <mergeCell ref="C19:C20"/>
    <mergeCell ref="B21:B22"/>
    <mergeCell ref="A21:A22"/>
    <mergeCell ref="C21:C22"/>
    <mergeCell ref="B23:B24"/>
    <mergeCell ref="A23:A24"/>
    <mergeCell ref="C23:C24"/>
    <mergeCell ref="B25:B26"/>
    <mergeCell ref="A25:A26"/>
    <mergeCell ref="C25:C26"/>
    <mergeCell ref="B27:B28"/>
    <mergeCell ref="A27:A28"/>
    <mergeCell ref="C27:C28"/>
    <mergeCell ref="B29:B30"/>
    <mergeCell ref="A29:A30"/>
    <mergeCell ref="C29:C30"/>
    <mergeCell ref="B31:B32"/>
    <mergeCell ref="A31:A32"/>
    <mergeCell ref="C31:C32"/>
    <mergeCell ref="B33:B34"/>
    <mergeCell ref="B35:B36"/>
    <mergeCell ref="A35:A36"/>
    <mergeCell ref="B37:B38"/>
    <mergeCell ref="A37:A38"/>
    <mergeCell ref="B43:B44"/>
    <mergeCell ref="A43:A44"/>
    <mergeCell ref="B39:B40"/>
    <mergeCell ref="A39:A40"/>
    <mergeCell ref="B41:B42"/>
    <mergeCell ref="A41:A42"/>
  </mergeCells>
  <conditionalFormatting sqref="H37">
    <cfRule type="cellIs" dxfId="561" priority="23" operator="equal">
      <formula>100</formula>
    </cfRule>
  </conditionalFormatting>
  <conditionalFormatting sqref="E48">
    <cfRule type="cellIs" dxfId="327" priority="2" operator="equal">
      <formula>105500</formula>
    </cfRule>
    <cfRule type="cellIs" dxfId="326" priority="4" operator="equal">
      <formula>105224</formula>
    </cfRule>
    <cfRule type="cellIs" dxfId="325" priority="5" operator="equal">
      <formula>105224</formula>
    </cfRule>
    <cfRule type="cellIs" dxfId="324" priority="9" operator="lessThan">
      <formula>105265.4</formula>
    </cfRule>
    <cfRule type="cellIs" dxfId="323" priority="10" operator="greaterThan">
      <formula>105265.4</formula>
    </cfRule>
    <cfRule type="cellIs" dxfId="322" priority="11" operator="equal">
      <formula>105265.4</formula>
    </cfRule>
  </conditionalFormatting>
  <conditionalFormatting sqref="F48">
    <cfRule type="cellIs" dxfId="315" priority="1" operator="equal">
      <formula>105500</formula>
    </cfRule>
    <cfRule type="cellIs" dxfId="314" priority="3" operator="equal">
      <formula>105224</formula>
    </cfRule>
    <cfRule type="cellIs" dxfId="313" priority="6" operator="lessThan">
      <formula>105265.4</formula>
    </cfRule>
    <cfRule type="cellIs" dxfId="312" priority="7" operator="greaterThan">
      <formula>105265.4</formula>
    </cfRule>
    <cfRule type="cellIs" dxfId="311" priority="8" operator="equal">
      <formula>105265.4</formula>
    </cfRule>
  </conditionalFormatting>
  <dataValidations count="1">
    <dataValidation type="whole" errorStyle="information" operator="equal" allowBlank="1" showInputMessage="1" showErrorMessage="1" errorTitle="asasasa" error="dddddddd" sqref="H37">
      <formula1>100</formula1>
    </dataValidation>
  </dataValidations>
  <pageMargins left="0.7" right="0.7" top="0.75" bottom="0.75" header="0.3" footer="0.3"/>
  <pageSetup paperSize="9" scale="89" orientation="portrait" horizontalDpi="1200" verticalDpi="120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X175"/>
  <sheetViews>
    <sheetView view="pageBreakPreview" topLeftCell="A58" zoomScaleNormal="100" zoomScaleSheetLayoutView="100" workbookViewId="0">
      <selection activeCell="C71" sqref="C71:E76"/>
    </sheetView>
  </sheetViews>
  <sheetFormatPr defaultColWidth="9.125" defaultRowHeight="15" x14ac:dyDescent="0.25"/>
  <cols>
    <col min="1" max="1" width="3.875" style="23" customWidth="1"/>
    <col min="2" max="2" width="4.125" style="23" customWidth="1"/>
    <col min="3" max="3" width="12.5" style="23" customWidth="1"/>
    <col min="4" max="4" width="4" style="23" customWidth="1"/>
    <col min="5" max="5" width="12.625" style="23" customWidth="1"/>
    <col min="6" max="6" width="6.125" style="23" customWidth="1"/>
    <col min="7" max="7" width="2.625" style="23" customWidth="1"/>
    <col min="8" max="8" width="4" style="23" customWidth="1"/>
    <col min="9" max="9" width="11.375" style="23" customWidth="1"/>
    <col min="10" max="10" width="4" style="23" customWidth="1"/>
    <col min="11" max="11" width="11.375" style="23" customWidth="1"/>
    <col min="12" max="12" width="6.875" style="23" customWidth="1"/>
    <col min="13" max="13" width="3.5" style="23" customWidth="1"/>
    <col min="14" max="14" width="4.375" style="23" customWidth="1"/>
    <col min="15" max="15" width="11.375" style="23" customWidth="1"/>
    <col min="16" max="16" width="4.375" style="23" customWidth="1"/>
    <col min="17" max="17" width="11.375" style="23" customWidth="1"/>
    <col min="18" max="18" width="3" style="23" customWidth="1"/>
    <col min="19" max="16384" width="9.125" style="23"/>
  </cols>
  <sheetData>
    <row r="1" spans="1:50" x14ac:dyDescent="0.25">
      <c r="A1" s="21"/>
      <c r="B1" s="21"/>
      <c r="C1" s="21"/>
      <c r="D1" s="21"/>
      <c r="E1" s="21"/>
      <c r="F1" s="21"/>
      <c r="G1" s="21"/>
      <c r="H1" s="21"/>
      <c r="I1" s="4"/>
      <c r="J1" s="126"/>
      <c r="K1" s="4"/>
      <c r="L1" s="4"/>
      <c r="M1" s="126"/>
      <c r="N1" s="126"/>
      <c r="O1" s="4"/>
      <c r="P1" s="126"/>
      <c r="Q1" s="4"/>
      <c r="R1" s="4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x14ac:dyDescent="0.25">
      <c r="A2" s="190" t="s">
        <v>21</v>
      </c>
      <c r="B2" s="190"/>
      <c r="C2" s="194">
        <v>1210</v>
      </c>
      <c r="D2" s="192"/>
      <c r="E2" s="192"/>
      <c r="F2" s="24" t="s">
        <v>125</v>
      </c>
      <c r="G2" s="190" t="s">
        <v>21</v>
      </c>
      <c r="H2" s="190"/>
      <c r="I2" s="194">
        <v>5150</v>
      </c>
      <c r="J2" s="194"/>
      <c r="K2" s="194"/>
      <c r="L2" s="24" t="s">
        <v>126</v>
      </c>
      <c r="M2" s="190" t="s">
        <v>21</v>
      </c>
      <c r="N2" s="190"/>
      <c r="O2" s="194">
        <v>4140</v>
      </c>
      <c r="P2" s="194"/>
      <c r="Q2" s="194"/>
      <c r="R2" s="24" t="s">
        <v>22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x14ac:dyDescent="0.25">
      <c r="A3" s="4"/>
      <c r="B3" s="126"/>
      <c r="C3" s="7" t="s">
        <v>23</v>
      </c>
      <c r="D3" s="193"/>
      <c r="E3" s="191"/>
      <c r="F3" s="4"/>
      <c r="G3" s="126"/>
      <c r="H3" s="126"/>
      <c r="I3" s="25"/>
      <c r="J3" s="193" t="s">
        <v>24</v>
      </c>
      <c r="K3" s="191"/>
      <c r="L3" s="4"/>
      <c r="M3" s="126"/>
      <c r="N3" s="126"/>
      <c r="O3" s="25"/>
      <c r="P3" s="193" t="s">
        <v>24</v>
      </c>
      <c r="Q3" s="191"/>
      <c r="R3" s="4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x14ac:dyDescent="0.25">
      <c r="A4" s="4"/>
      <c r="B4" s="176" t="s">
        <v>118</v>
      </c>
      <c r="C4" s="133">
        <v>20000</v>
      </c>
      <c r="D4" s="135" t="s">
        <v>120</v>
      </c>
      <c r="E4" s="133">
        <v>15000</v>
      </c>
      <c r="F4" s="4"/>
      <c r="G4" s="126"/>
      <c r="H4" s="126"/>
      <c r="I4" s="15"/>
      <c r="J4" s="169" t="s">
        <v>118</v>
      </c>
      <c r="K4" s="138">
        <v>20000</v>
      </c>
      <c r="L4" s="4"/>
      <c r="M4" s="126"/>
      <c r="N4" s="126"/>
      <c r="O4" s="15"/>
      <c r="P4" s="169" t="s">
        <v>119</v>
      </c>
      <c r="Q4" s="138">
        <v>6000</v>
      </c>
      <c r="R4" s="4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5">
      <c r="A5" s="4"/>
      <c r="B5" s="176" t="s">
        <v>119</v>
      </c>
      <c r="C5" s="133">
        <v>6000</v>
      </c>
      <c r="D5" s="135" t="s">
        <v>121</v>
      </c>
      <c r="E5" s="138">
        <v>2000</v>
      </c>
      <c r="F5"/>
      <c r="G5"/>
      <c r="H5"/>
      <c r="I5" s="15"/>
      <c r="J5" s="169"/>
      <c r="K5" s="176"/>
      <c r="L5" s="4"/>
      <c r="M5" s="126"/>
      <c r="N5" s="126"/>
      <c r="O5" s="15"/>
      <c r="P5" s="169"/>
      <c r="Q5" s="176"/>
      <c r="R5" s="4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x14ac:dyDescent="0.25">
      <c r="A6" s="4"/>
      <c r="B6" s="176" t="s">
        <v>120</v>
      </c>
      <c r="C6" s="133">
        <v>2000</v>
      </c>
      <c r="D6" s="135" t="s">
        <v>122</v>
      </c>
      <c r="E6" s="24">
        <v>600</v>
      </c>
      <c r="F6" s="4"/>
      <c r="G6" s="126"/>
      <c r="H6" s="126"/>
      <c r="I6" s="15"/>
      <c r="J6" s="169"/>
      <c r="K6" s="176"/>
      <c r="L6" s="4"/>
      <c r="M6" s="126"/>
      <c r="N6" s="126"/>
      <c r="O6" s="15"/>
      <c r="P6" s="169"/>
      <c r="Q6" s="176"/>
      <c r="R6" s="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x14ac:dyDescent="0.25">
      <c r="A7" s="4"/>
      <c r="B7" s="126"/>
      <c r="C7" s="131"/>
      <c r="D7" s="137"/>
      <c r="E7" s="30"/>
      <c r="F7"/>
      <c r="G7"/>
      <c r="H7"/>
      <c r="I7" s="15"/>
      <c r="J7" s="169"/>
      <c r="K7" s="176"/>
      <c r="L7" s="4"/>
      <c r="M7" s="126"/>
      <c r="N7" s="126"/>
      <c r="O7" s="15"/>
      <c r="P7" s="169"/>
      <c r="Q7" s="176"/>
      <c r="R7" s="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20.25" customHeight="1" x14ac:dyDescent="0.25">
      <c r="A8" s="4"/>
      <c r="B8" s="126" t="s">
        <v>123</v>
      </c>
      <c r="C8" s="140"/>
      <c r="D8" s="125" t="s">
        <v>123</v>
      </c>
      <c r="E8" s="139"/>
      <c r="F8" s="4"/>
      <c r="G8" s="126"/>
      <c r="H8" s="126"/>
      <c r="I8" s="16"/>
      <c r="J8" s="170"/>
      <c r="K8" s="170"/>
      <c r="L8" s="4"/>
      <c r="M8" s="126"/>
      <c r="N8" s="126"/>
      <c r="O8" s="16"/>
      <c r="P8" s="170"/>
      <c r="Q8" s="170"/>
      <c r="R8" s="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x14ac:dyDescent="0.25">
      <c r="A9" s="4"/>
      <c r="B9" s="126" t="s">
        <v>124</v>
      </c>
      <c r="C9" s="141">
        <v>10400</v>
      </c>
      <c r="D9" s="12"/>
      <c r="E9" s="124"/>
      <c r="F9" s="4"/>
      <c r="G9" s="126"/>
      <c r="H9" s="126"/>
      <c r="I9" s="15"/>
      <c r="J9" s="169" t="s">
        <v>124</v>
      </c>
      <c r="K9" s="133">
        <v>20000</v>
      </c>
      <c r="L9" s="4"/>
      <c r="M9" s="126"/>
      <c r="N9" s="126"/>
      <c r="O9" s="15"/>
      <c r="P9" s="169" t="s">
        <v>124</v>
      </c>
      <c r="Q9" s="133">
        <v>6000</v>
      </c>
      <c r="R9" s="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x14ac:dyDescent="0.25">
      <c r="A10" s="4"/>
      <c r="B10" s="126"/>
      <c r="C10" s="8"/>
      <c r="D10" s="124"/>
      <c r="E10" s="8"/>
      <c r="F10" s="8"/>
      <c r="G10" s="124"/>
      <c r="H10" s="124"/>
      <c r="I10" s="8"/>
      <c r="J10" s="124"/>
      <c r="K10" s="8"/>
      <c r="L10" s="8"/>
      <c r="M10" s="124"/>
      <c r="N10" s="124"/>
      <c r="O10" s="8"/>
      <c r="P10" s="124"/>
      <c r="Q10" s="8"/>
      <c r="R10" s="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</row>
    <row r="11" spans="1:50" x14ac:dyDescent="0.25">
      <c r="A11" s="4"/>
      <c r="B11" s="126"/>
      <c r="C11" s="4"/>
      <c r="D11" s="126"/>
      <c r="E11" s="4"/>
      <c r="F11" s="4"/>
      <c r="G11" s="126"/>
      <c r="H11" s="126"/>
      <c r="I11" s="4"/>
      <c r="J11" s="126"/>
      <c r="K11" s="4"/>
      <c r="L11" s="4"/>
      <c r="M11" s="126"/>
      <c r="N11" s="126"/>
      <c r="O11" s="4"/>
      <c r="P11" s="126"/>
      <c r="Q11" s="4"/>
      <c r="R11" s="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</row>
    <row r="12" spans="1:50" x14ac:dyDescent="0.25">
      <c r="A12" s="4"/>
      <c r="B12" s="126"/>
      <c r="C12" s="4"/>
      <c r="D12" s="126"/>
      <c r="E12" s="4"/>
      <c r="F12" s="4"/>
      <c r="G12" s="126"/>
      <c r="H12" s="126"/>
      <c r="I12" s="4"/>
      <c r="J12" s="126"/>
      <c r="K12" s="4"/>
      <c r="L12" s="4"/>
      <c r="M12" s="126"/>
      <c r="N12" s="126"/>
      <c r="O12" s="4"/>
      <c r="P12" s="126"/>
      <c r="Q12" s="4"/>
      <c r="R12" s="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50" x14ac:dyDescent="0.25">
      <c r="A13" s="4"/>
      <c r="B13" s="126"/>
      <c r="C13" s="4"/>
      <c r="D13" s="126"/>
      <c r="E13" s="4"/>
      <c r="F13" s="4"/>
      <c r="G13" s="126"/>
      <c r="H13" s="126"/>
      <c r="I13" s="4"/>
      <c r="J13" s="126"/>
      <c r="K13" s="4"/>
      <c r="L13" s="4"/>
      <c r="M13" s="126"/>
      <c r="N13" s="126"/>
      <c r="O13" s="4"/>
      <c r="P13" s="126"/>
      <c r="Q13" s="4"/>
      <c r="R13" s="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50" ht="22.5" customHeight="1" x14ac:dyDescent="0.25">
      <c r="A14" s="190" t="s">
        <v>21</v>
      </c>
      <c r="B14" s="190"/>
      <c r="C14" s="194">
        <v>1610</v>
      </c>
      <c r="D14" s="194"/>
      <c r="E14" s="194"/>
      <c r="F14" s="24" t="s">
        <v>22</v>
      </c>
      <c r="G14" s="190" t="s">
        <v>21</v>
      </c>
      <c r="H14" s="190"/>
      <c r="I14" s="192">
        <v>3110</v>
      </c>
      <c r="J14" s="192"/>
      <c r="K14" s="192"/>
      <c r="L14" s="24" t="s">
        <v>22</v>
      </c>
      <c r="M14" s="190" t="s">
        <v>21</v>
      </c>
      <c r="N14" s="190"/>
      <c r="O14" s="194">
        <v>1410</v>
      </c>
      <c r="P14" s="194"/>
      <c r="Q14" s="194"/>
      <c r="R14" s="24" t="s">
        <v>22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50" x14ac:dyDescent="0.25">
      <c r="A15" s="4"/>
      <c r="B15" s="126"/>
      <c r="C15" s="15" t="s">
        <v>24</v>
      </c>
      <c r="D15" s="124"/>
      <c r="E15" s="8"/>
      <c r="F15" s="4"/>
      <c r="G15" s="126"/>
      <c r="H15" s="126"/>
      <c r="I15" s="26"/>
      <c r="J15" s="193" t="s">
        <v>24</v>
      </c>
      <c r="K15" s="191"/>
      <c r="L15" s="4"/>
      <c r="M15" s="126"/>
      <c r="N15" s="126"/>
      <c r="O15" s="16" t="s">
        <v>24</v>
      </c>
      <c r="P15" s="124"/>
      <c r="Q15" s="8"/>
      <c r="R15" s="4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50" x14ac:dyDescent="0.25">
      <c r="A16" s="4"/>
      <c r="B16" s="126" t="s">
        <v>120</v>
      </c>
      <c r="C16" s="142">
        <v>40000</v>
      </c>
      <c r="D16" s="31" t="s">
        <v>127</v>
      </c>
      <c r="E16" s="142">
        <v>6276</v>
      </c>
      <c r="F16" s="4"/>
      <c r="G16" s="126"/>
      <c r="H16" s="126"/>
      <c r="I16" s="26"/>
      <c r="J16" s="174" t="s">
        <v>120</v>
      </c>
      <c r="K16" s="142">
        <v>25000</v>
      </c>
      <c r="L16" s="4"/>
      <c r="M16" s="126"/>
      <c r="N16" s="176" t="s">
        <v>127</v>
      </c>
      <c r="O16" s="133">
        <v>9000</v>
      </c>
      <c r="P16" s="31" t="s">
        <v>128</v>
      </c>
      <c r="Q16" s="142">
        <v>2000</v>
      </c>
      <c r="R16" s="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x14ac:dyDescent="0.25">
      <c r="A17" s="4"/>
      <c r="B17" s="126"/>
      <c r="C17" s="15"/>
      <c r="D17" s="169"/>
      <c r="E17" s="176"/>
      <c r="F17" s="4"/>
      <c r="G17" s="126"/>
      <c r="H17" s="126"/>
      <c r="I17" s="15"/>
      <c r="J17" s="169"/>
      <c r="K17" s="176"/>
      <c r="L17" s="4"/>
      <c r="M17" s="126"/>
      <c r="N17" s="176"/>
      <c r="O17" s="15"/>
      <c r="P17" s="169"/>
      <c r="Q17" s="176"/>
      <c r="R17" s="4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x14ac:dyDescent="0.25">
      <c r="A18" s="4"/>
      <c r="B18" s="126"/>
      <c r="C18" s="15"/>
      <c r="D18" s="169"/>
      <c r="E18" s="176"/>
      <c r="F18" s="4"/>
      <c r="G18" s="126"/>
      <c r="H18" s="126"/>
      <c r="I18" s="15"/>
      <c r="J18" s="169"/>
      <c r="K18" s="176"/>
      <c r="L18" s="4"/>
      <c r="M18" s="126"/>
      <c r="N18" s="176"/>
      <c r="O18" s="15"/>
      <c r="P18" s="169"/>
      <c r="Q18" s="176"/>
      <c r="R18" s="4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x14ac:dyDescent="0.25">
      <c r="A19" s="4"/>
      <c r="B19" s="126"/>
      <c r="C19" s="15"/>
      <c r="D19" s="169"/>
      <c r="E19" s="176"/>
      <c r="F19" s="4"/>
      <c r="G19" s="126"/>
      <c r="H19" s="126"/>
      <c r="I19" s="15"/>
      <c r="J19" s="169"/>
      <c r="K19" s="176"/>
      <c r="L19" s="4"/>
      <c r="M19" s="126"/>
      <c r="N19" s="176"/>
      <c r="O19" s="15"/>
      <c r="P19" s="169"/>
      <c r="Q19" s="176"/>
      <c r="R19" s="4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x14ac:dyDescent="0.25">
      <c r="A20" s="4"/>
      <c r="B20" s="126"/>
      <c r="C20" s="15"/>
      <c r="D20" s="169"/>
      <c r="E20" s="176"/>
      <c r="F20" s="4"/>
      <c r="G20" s="126"/>
      <c r="H20" s="126"/>
      <c r="I20" s="15"/>
      <c r="J20" s="169"/>
      <c r="K20" s="176"/>
      <c r="L20" s="4"/>
      <c r="M20" s="126"/>
      <c r="N20" s="176"/>
      <c r="O20" s="15"/>
      <c r="P20" s="169"/>
      <c r="Q20" s="176"/>
      <c r="R20" s="4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x14ac:dyDescent="0.25">
      <c r="A21" s="4"/>
      <c r="B21" s="126"/>
      <c r="C21" s="16"/>
      <c r="D21" s="169"/>
      <c r="E21" s="169"/>
      <c r="F21" s="4"/>
      <c r="G21" s="126"/>
      <c r="H21" s="126"/>
      <c r="I21" s="169"/>
      <c r="J21" s="17"/>
      <c r="K21" s="170"/>
      <c r="L21" s="4"/>
      <c r="M21" s="126"/>
      <c r="N21" s="176"/>
      <c r="O21" s="169"/>
      <c r="P21" s="12"/>
      <c r="Q21" s="169"/>
      <c r="R21" s="4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x14ac:dyDescent="0.25">
      <c r="A22" s="4"/>
      <c r="B22" s="126" t="s">
        <v>123</v>
      </c>
      <c r="C22" s="143">
        <v>40000</v>
      </c>
      <c r="D22" s="172" t="s">
        <v>123</v>
      </c>
      <c r="E22" s="139">
        <v>6276</v>
      </c>
      <c r="F22" s="4"/>
      <c r="G22" s="126"/>
      <c r="H22" s="126"/>
      <c r="I22" s="175"/>
      <c r="J22" s="169" t="s">
        <v>123</v>
      </c>
      <c r="K22" s="133">
        <v>25000</v>
      </c>
      <c r="L22" s="4"/>
      <c r="M22" s="126"/>
      <c r="N22" s="176" t="s">
        <v>123</v>
      </c>
      <c r="O22" s="139">
        <v>9000</v>
      </c>
      <c r="P22" s="171" t="s">
        <v>123</v>
      </c>
      <c r="Q22" s="139">
        <v>2000</v>
      </c>
      <c r="R22" s="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x14ac:dyDescent="0.25">
      <c r="A23" s="4"/>
      <c r="B23" s="126" t="s">
        <v>124</v>
      </c>
      <c r="C23" s="134">
        <v>33724</v>
      </c>
      <c r="D23" s="169"/>
      <c r="E23" s="174"/>
      <c r="F23" s="4"/>
      <c r="G23" s="126"/>
      <c r="H23" s="126"/>
      <c r="I23" s="174"/>
      <c r="J23" s="173" t="s">
        <v>124</v>
      </c>
      <c r="K23" s="142">
        <v>25000</v>
      </c>
      <c r="L23" s="4"/>
      <c r="M23" s="126"/>
      <c r="N23" s="176" t="s">
        <v>124</v>
      </c>
      <c r="O23" s="134">
        <v>7000</v>
      </c>
      <c r="P23" s="169"/>
      <c r="Q23" s="176"/>
      <c r="R23" s="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x14ac:dyDescent="0.25">
      <c r="A24" s="4"/>
      <c r="B24" s="126"/>
      <c r="C24" s="4"/>
      <c r="D24" s="126"/>
      <c r="E24" s="4"/>
      <c r="F24" s="4"/>
      <c r="G24" s="126"/>
      <c r="H24" s="126"/>
      <c r="I24" s="4"/>
      <c r="J24" s="126"/>
      <c r="K24" s="4"/>
      <c r="L24" s="4"/>
      <c r="M24" s="126"/>
      <c r="N24" s="126"/>
      <c r="O24" s="4"/>
      <c r="P24" s="126"/>
      <c r="Q24" s="4"/>
      <c r="R24" s="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x14ac:dyDescent="0.25">
      <c r="A25" s="4"/>
      <c r="B25" s="126"/>
      <c r="C25" s="4"/>
      <c r="D25" s="126"/>
      <c r="E25" s="4"/>
      <c r="F25" s="4"/>
      <c r="G25" s="126"/>
      <c r="H25" s="126"/>
      <c r="I25" s="4"/>
      <c r="J25" s="126"/>
      <c r="K25" s="4"/>
      <c r="L25" s="4"/>
      <c r="M25" s="126"/>
      <c r="N25" s="126"/>
      <c r="O25" s="4"/>
      <c r="P25" s="126"/>
      <c r="Q25" s="4"/>
      <c r="R25" s="4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16.5" customHeight="1" x14ac:dyDescent="0.25">
      <c r="A26" s="190" t="s">
        <v>21</v>
      </c>
      <c r="B26" s="190"/>
      <c r="C26" s="192">
        <v>6110</v>
      </c>
      <c r="D26" s="192"/>
      <c r="E26" s="192"/>
      <c r="F26" s="24" t="s">
        <v>22</v>
      </c>
      <c r="G26" s="190" t="s">
        <v>21</v>
      </c>
      <c r="H26" s="190"/>
      <c r="I26" s="194">
        <v>7200</v>
      </c>
      <c r="J26" s="194"/>
      <c r="K26" s="194"/>
      <c r="L26" s="24" t="s">
        <v>22</v>
      </c>
      <c r="M26" s="190" t="s">
        <v>21</v>
      </c>
      <c r="N26" s="190"/>
      <c r="O26" s="194">
        <v>2160</v>
      </c>
      <c r="P26" s="194"/>
      <c r="Q26" s="194"/>
      <c r="R26" s="24" t="s">
        <v>22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x14ac:dyDescent="0.25">
      <c r="A27" s="4"/>
      <c r="B27" s="126"/>
      <c r="C27" s="25"/>
      <c r="D27" s="7"/>
      <c r="E27" s="7" t="s">
        <v>24</v>
      </c>
      <c r="F27" s="4"/>
      <c r="G27" s="126"/>
      <c r="H27" s="126"/>
      <c r="I27" s="25" t="s">
        <v>24</v>
      </c>
      <c r="J27" s="124"/>
      <c r="K27" s="8"/>
      <c r="L27" s="4"/>
      <c r="M27" s="126"/>
      <c r="N27" s="126"/>
      <c r="O27" s="15" t="s">
        <v>24</v>
      </c>
      <c r="P27" s="124"/>
      <c r="Q27" s="8"/>
      <c r="R27" s="4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x14ac:dyDescent="0.25">
      <c r="A28" s="4"/>
      <c r="B28" s="126"/>
      <c r="C28" s="15"/>
      <c r="D28" s="169">
        <v>4</v>
      </c>
      <c r="E28" s="24">
        <v>9000</v>
      </c>
      <c r="F28" s="4"/>
      <c r="G28" s="126"/>
      <c r="H28" s="126" t="s">
        <v>127</v>
      </c>
      <c r="I28" s="145">
        <v>6276</v>
      </c>
      <c r="J28" s="174"/>
      <c r="K28" s="174"/>
      <c r="L28" s="4"/>
      <c r="M28" s="126"/>
      <c r="N28" s="126" t="s">
        <v>121</v>
      </c>
      <c r="O28" s="142">
        <v>2000</v>
      </c>
      <c r="P28" s="173"/>
      <c r="Q28" s="174"/>
      <c r="R28" s="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x14ac:dyDescent="0.25">
      <c r="A29" s="4"/>
      <c r="B29" s="126"/>
      <c r="C29" s="15"/>
      <c r="D29" s="169"/>
      <c r="E29" s="24"/>
      <c r="F29" s="4"/>
      <c r="G29" s="126"/>
      <c r="H29" s="126"/>
      <c r="I29" s="15"/>
      <c r="J29" s="169"/>
      <c r="K29" s="176"/>
      <c r="L29" s="4"/>
      <c r="M29" s="126"/>
      <c r="N29" s="126"/>
      <c r="O29" s="15"/>
      <c r="P29" s="169"/>
      <c r="Q29" s="176"/>
      <c r="R29" s="4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x14ac:dyDescent="0.25">
      <c r="A30" s="4"/>
      <c r="B30" s="126"/>
      <c r="C30" s="15"/>
      <c r="D30" s="169"/>
      <c r="E30" s="24"/>
      <c r="F30" s="4"/>
      <c r="G30" s="126"/>
      <c r="H30" s="126"/>
      <c r="I30" s="15"/>
      <c r="J30" s="169"/>
      <c r="K30" s="176"/>
      <c r="L30" s="4"/>
      <c r="M30" s="126"/>
      <c r="N30" s="126"/>
      <c r="O30" s="15"/>
      <c r="P30" s="169"/>
      <c r="Q30" s="176"/>
      <c r="R30" s="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x14ac:dyDescent="0.25">
      <c r="A31" s="4"/>
      <c r="B31" s="126"/>
      <c r="C31" s="15"/>
      <c r="D31" s="169"/>
      <c r="E31" s="24"/>
      <c r="F31" s="4"/>
      <c r="G31" s="126"/>
      <c r="H31" s="126"/>
      <c r="I31" s="15"/>
      <c r="J31" s="169"/>
      <c r="K31" s="176"/>
      <c r="L31" s="4"/>
      <c r="M31" s="126"/>
      <c r="N31" s="126"/>
      <c r="O31" s="15"/>
      <c r="P31" s="169"/>
      <c r="Q31" s="176"/>
      <c r="R31" s="4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25">
      <c r="A32" s="4"/>
      <c r="B32" s="126"/>
      <c r="C32" s="15"/>
      <c r="D32" s="169"/>
      <c r="E32" s="24"/>
      <c r="F32" s="4"/>
      <c r="G32" s="126"/>
      <c r="H32" s="126"/>
      <c r="I32" s="15"/>
      <c r="J32" s="169"/>
      <c r="K32" s="176"/>
      <c r="L32" s="4"/>
      <c r="M32" s="126"/>
      <c r="N32" s="126"/>
      <c r="O32" s="15"/>
      <c r="P32" s="169"/>
      <c r="Q32" s="176"/>
      <c r="R32" s="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8" customHeight="1" x14ac:dyDescent="0.25">
      <c r="A33" s="4"/>
      <c r="B33" s="126" t="s">
        <v>130</v>
      </c>
      <c r="C33" s="134">
        <v>9000</v>
      </c>
      <c r="D33" s="169" t="s">
        <v>123</v>
      </c>
      <c r="E33" s="133">
        <v>9000</v>
      </c>
      <c r="F33" s="4"/>
      <c r="G33" s="126"/>
      <c r="H33" s="126" t="s">
        <v>123</v>
      </c>
      <c r="I33" s="139"/>
      <c r="J33" s="12" t="s">
        <v>129</v>
      </c>
      <c r="K33" s="133">
        <v>6276</v>
      </c>
      <c r="L33" s="4"/>
      <c r="M33" s="126"/>
      <c r="N33" s="126"/>
      <c r="O33" s="16"/>
      <c r="P33" s="17"/>
      <c r="Q33" s="170"/>
      <c r="R33" s="4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4"/>
      <c r="B34" s="126"/>
      <c r="C34" s="172"/>
      <c r="D34" s="173" t="s">
        <v>124</v>
      </c>
      <c r="E34" s="142"/>
      <c r="F34" s="4"/>
      <c r="G34" s="126"/>
      <c r="H34" s="126" t="s">
        <v>124</v>
      </c>
      <c r="I34" s="139"/>
      <c r="J34" s="171"/>
      <c r="K34" s="172"/>
      <c r="L34" s="4"/>
      <c r="M34" s="126"/>
      <c r="N34" s="126" t="s">
        <v>123</v>
      </c>
      <c r="O34" s="134"/>
      <c r="P34" s="169"/>
      <c r="Q34" s="169"/>
      <c r="R34" s="4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4"/>
      <c r="B35" s="126"/>
      <c r="C35" s="169"/>
      <c r="D35" s="173" t="s">
        <v>124</v>
      </c>
      <c r="E35" s="146">
        <v>0</v>
      </c>
      <c r="F35" s="4"/>
      <c r="G35" s="126"/>
      <c r="H35" s="126" t="s">
        <v>124</v>
      </c>
      <c r="I35" s="26">
        <v>0</v>
      </c>
      <c r="J35" s="169"/>
      <c r="K35" s="176"/>
      <c r="L35" s="4"/>
      <c r="M35" s="126"/>
      <c r="N35" s="126" t="s">
        <v>124</v>
      </c>
      <c r="O35" s="145">
        <v>2000</v>
      </c>
      <c r="P35" s="174"/>
      <c r="Q35" s="174"/>
      <c r="R35" s="4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4"/>
      <c r="B36" s="126"/>
      <c r="C36" s="4"/>
      <c r="D36" s="126"/>
      <c r="E36" s="4"/>
      <c r="F36" s="4"/>
      <c r="G36" s="126"/>
      <c r="H36" s="126"/>
      <c r="I36" s="4"/>
      <c r="J36" s="126"/>
      <c r="K36" s="4"/>
      <c r="L36" s="4"/>
      <c r="M36" s="126"/>
      <c r="N36" s="126"/>
      <c r="O36" s="4"/>
      <c r="P36" s="126"/>
      <c r="Q36" s="4"/>
      <c r="R36" s="4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8.75" customHeight="1" x14ac:dyDescent="0.25">
      <c r="A37" s="190" t="s">
        <v>21</v>
      </c>
      <c r="B37" s="190"/>
      <c r="C37" s="192">
        <v>7410</v>
      </c>
      <c r="D37" s="192"/>
      <c r="E37" s="192"/>
      <c r="F37" s="24" t="s">
        <v>22</v>
      </c>
      <c r="G37" s="190" t="s">
        <v>21</v>
      </c>
      <c r="H37" s="190"/>
      <c r="I37" s="192">
        <v>3130</v>
      </c>
      <c r="J37" s="192"/>
      <c r="K37" s="192"/>
      <c r="L37" s="24" t="s">
        <v>22</v>
      </c>
      <c r="M37" s="190" t="s">
        <v>21</v>
      </c>
      <c r="N37" s="190"/>
      <c r="O37" s="192">
        <v>3320</v>
      </c>
      <c r="P37" s="192"/>
      <c r="Q37" s="192"/>
      <c r="R37" s="24" t="s">
        <v>22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4"/>
      <c r="B38" s="126"/>
      <c r="C38" s="136" t="s">
        <v>24</v>
      </c>
      <c r="D38" s="193"/>
      <c r="E38" s="191"/>
      <c r="F38" s="4"/>
      <c r="G38" s="126"/>
      <c r="H38" s="126"/>
      <c r="I38" s="136"/>
      <c r="J38" s="193" t="s">
        <v>24</v>
      </c>
      <c r="K38" s="191"/>
      <c r="L38" s="4"/>
      <c r="M38" s="126"/>
      <c r="N38" s="126"/>
      <c r="O38" s="27"/>
      <c r="P38" s="193" t="s">
        <v>24</v>
      </c>
      <c r="Q38" s="191"/>
      <c r="R38" s="4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4"/>
      <c r="B39" s="126" t="s">
        <v>132</v>
      </c>
      <c r="C39" s="29">
        <v>600</v>
      </c>
      <c r="D39" s="173"/>
      <c r="E39" s="169"/>
      <c r="F39" s="4"/>
      <c r="G39" s="126"/>
      <c r="H39" s="126" t="s">
        <v>131</v>
      </c>
      <c r="I39" s="146">
        <v>120</v>
      </c>
      <c r="J39" s="173" t="s">
        <v>132</v>
      </c>
      <c r="K39" s="29">
        <v>600</v>
      </c>
      <c r="L39" s="4"/>
      <c r="M39" s="126"/>
      <c r="N39" s="126" t="s">
        <v>122</v>
      </c>
      <c r="O39" s="147">
        <v>120</v>
      </c>
      <c r="P39" s="169" t="s">
        <v>131</v>
      </c>
      <c r="Q39" s="29">
        <v>120</v>
      </c>
      <c r="R39" s="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6.5" customHeight="1" x14ac:dyDescent="0.25">
      <c r="A40" s="4"/>
      <c r="B40" s="126"/>
      <c r="C40" s="15"/>
      <c r="D40" s="169"/>
      <c r="E40" s="176"/>
      <c r="F40" s="4"/>
      <c r="G40" s="126"/>
      <c r="H40" s="126" t="s">
        <v>133</v>
      </c>
      <c r="I40" s="28">
        <v>480</v>
      </c>
      <c r="J40" s="169"/>
      <c r="K40" s="176"/>
      <c r="L40" s="4"/>
      <c r="M40" s="126"/>
      <c r="N40" s="126"/>
      <c r="O40" s="15"/>
      <c r="P40" s="169"/>
      <c r="Q40" s="176"/>
      <c r="R40" s="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4"/>
      <c r="B41" s="126"/>
      <c r="C41" s="15"/>
      <c r="D41" s="169"/>
      <c r="E41" s="176"/>
      <c r="F41" s="4"/>
      <c r="G41" s="126"/>
      <c r="H41" s="126"/>
      <c r="I41" s="15"/>
      <c r="J41" s="169"/>
      <c r="K41" s="176"/>
      <c r="L41" s="4"/>
      <c r="M41" s="126"/>
      <c r="N41" s="126"/>
      <c r="O41" s="15"/>
      <c r="P41" s="169"/>
      <c r="Q41" s="176"/>
      <c r="R41" s="4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4"/>
      <c r="B42" s="126" t="s">
        <v>123</v>
      </c>
      <c r="C42" s="34"/>
      <c r="D42" s="169"/>
      <c r="E42" s="169"/>
      <c r="F42" s="4"/>
      <c r="G42" s="126"/>
      <c r="H42" s="126"/>
      <c r="I42" s="169"/>
      <c r="J42" s="17"/>
      <c r="K42" s="170"/>
      <c r="L42" s="4"/>
      <c r="M42" s="126"/>
      <c r="N42" s="126"/>
      <c r="O42" s="15"/>
      <c r="P42" s="169"/>
      <c r="Q42" s="169"/>
      <c r="R42" s="4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ht="15.75" customHeight="1" x14ac:dyDescent="0.25">
      <c r="A43" s="4"/>
      <c r="B43" s="126" t="s">
        <v>124</v>
      </c>
      <c r="C43" s="28"/>
      <c r="D43" s="169" t="s">
        <v>134</v>
      </c>
      <c r="E43" s="24">
        <v>600</v>
      </c>
      <c r="F43" s="4"/>
      <c r="G43" s="126"/>
      <c r="H43" s="126" t="s">
        <v>123</v>
      </c>
      <c r="I43" s="147"/>
      <c r="J43" s="169" t="s">
        <v>123</v>
      </c>
      <c r="K43" s="29"/>
      <c r="L43" s="4"/>
      <c r="M43" s="126"/>
      <c r="N43" s="126" t="s">
        <v>123</v>
      </c>
      <c r="O43" s="132"/>
      <c r="P43" s="171" t="s">
        <v>123</v>
      </c>
      <c r="Q43" s="132"/>
      <c r="R43" s="4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4"/>
      <c r="B44" s="126"/>
      <c r="C44" s="33"/>
      <c r="D44" s="148" t="s">
        <v>124</v>
      </c>
      <c r="E44" s="146">
        <v>0</v>
      </c>
      <c r="F44" s="4"/>
      <c r="G44" s="126"/>
      <c r="H44" s="126"/>
      <c r="I44" s="146"/>
      <c r="J44" s="173" t="s">
        <v>124</v>
      </c>
      <c r="K44" s="146">
        <v>0</v>
      </c>
      <c r="L44" s="4"/>
      <c r="M44" s="126"/>
      <c r="N44" s="126"/>
      <c r="O44" s="26"/>
      <c r="P44" s="169" t="s">
        <v>124</v>
      </c>
      <c r="Q44" s="24">
        <v>0</v>
      </c>
      <c r="R44" s="4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4"/>
      <c r="B46" s="126"/>
      <c r="C46" s="4"/>
      <c r="D46" s="126"/>
      <c r="E46" s="4"/>
      <c r="F46" s="4"/>
      <c r="G46" s="126"/>
      <c r="H46" s="126"/>
      <c r="I46" s="4"/>
      <c r="J46" s="126"/>
      <c r="K46" s="4"/>
      <c r="L46" s="4"/>
      <c r="M46" s="126"/>
      <c r="N46" s="126"/>
      <c r="O46" s="4"/>
      <c r="P46" s="126"/>
      <c r="Q46" s="4"/>
      <c r="R46" s="4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15.75" customHeight="1" x14ac:dyDescent="0.25">
      <c r="A47" s="190" t="s">
        <v>21</v>
      </c>
      <c r="B47" s="190"/>
      <c r="C47" s="192">
        <v>1110</v>
      </c>
      <c r="D47" s="192"/>
      <c r="E47" s="192"/>
      <c r="F47" s="24" t="s">
        <v>22</v>
      </c>
      <c r="G47" s="190" t="s">
        <v>21</v>
      </c>
      <c r="H47" s="190"/>
      <c r="I47" s="192">
        <v>8210</v>
      </c>
      <c r="J47" s="192"/>
      <c r="K47" s="192"/>
      <c r="L47" s="24" t="s">
        <v>22</v>
      </c>
      <c r="M47" s="190" t="s">
        <v>21</v>
      </c>
      <c r="N47" s="190"/>
      <c r="O47" s="192">
        <v>3410</v>
      </c>
      <c r="P47" s="192"/>
      <c r="Q47" s="192"/>
      <c r="R47" s="24" t="s">
        <v>22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4"/>
      <c r="B48" s="126"/>
      <c r="C48" s="25" t="s">
        <v>24</v>
      </c>
      <c r="D48" s="188"/>
      <c r="E48" s="191"/>
      <c r="F48" s="4"/>
      <c r="G48" s="126"/>
      <c r="H48" s="126"/>
      <c r="I48" s="25" t="s">
        <v>24</v>
      </c>
      <c r="J48" s="188"/>
      <c r="K48" s="191"/>
      <c r="L48" s="4"/>
      <c r="M48" s="126"/>
      <c r="N48" s="126"/>
      <c r="O48" s="26"/>
      <c r="P48" s="193" t="s">
        <v>24</v>
      </c>
      <c r="Q48" s="191"/>
      <c r="R48" s="4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ht="15.75" customHeight="1" x14ac:dyDescent="0.25">
      <c r="A49" s="4"/>
      <c r="B49" s="126" t="s">
        <v>137</v>
      </c>
      <c r="C49" s="29">
        <v>480</v>
      </c>
      <c r="D49" s="173" t="s">
        <v>133</v>
      </c>
      <c r="E49" s="29">
        <v>480</v>
      </c>
      <c r="F49" s="4"/>
      <c r="G49" s="126"/>
      <c r="H49" s="126" t="s">
        <v>135</v>
      </c>
      <c r="I49" s="146">
        <v>124</v>
      </c>
      <c r="J49" s="173"/>
      <c r="K49" s="174"/>
      <c r="L49" s="4"/>
      <c r="M49" s="126"/>
      <c r="N49" s="126"/>
      <c r="O49" s="26"/>
      <c r="P49" s="174" t="s">
        <v>135</v>
      </c>
      <c r="Q49" s="146">
        <v>124</v>
      </c>
      <c r="R49" s="4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4"/>
      <c r="B50" s="126"/>
      <c r="C50" s="15"/>
      <c r="D50" s="169"/>
      <c r="E50" s="176"/>
      <c r="F50" s="4"/>
      <c r="G50" s="126"/>
      <c r="H50" s="126"/>
      <c r="I50" s="15"/>
      <c r="J50" s="169"/>
      <c r="K50" s="176"/>
      <c r="L50" s="4"/>
      <c r="M50" s="126"/>
      <c r="N50" s="126"/>
      <c r="O50" s="15"/>
      <c r="P50" s="169"/>
      <c r="Q50" s="176"/>
      <c r="R50" s="4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4"/>
      <c r="B51" s="126"/>
      <c r="C51" s="15"/>
      <c r="D51" s="169"/>
      <c r="E51" s="176"/>
      <c r="F51" s="4"/>
      <c r="G51" s="126"/>
      <c r="H51" s="126"/>
      <c r="I51" s="15"/>
      <c r="J51" s="169"/>
      <c r="K51" s="176"/>
      <c r="L51" s="4"/>
      <c r="M51" s="126"/>
      <c r="N51" s="126"/>
      <c r="O51" s="15"/>
      <c r="P51" s="169"/>
      <c r="Q51" s="176"/>
      <c r="R51" s="4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4"/>
      <c r="B52" s="126"/>
      <c r="C52" s="15"/>
      <c r="D52" s="169"/>
      <c r="E52" s="169"/>
      <c r="F52" s="4"/>
      <c r="G52" s="126"/>
      <c r="H52" s="126" t="s">
        <v>123</v>
      </c>
      <c r="I52" s="34"/>
      <c r="J52" s="149"/>
      <c r="K52" s="150"/>
      <c r="L52" s="4"/>
      <c r="M52" s="126"/>
      <c r="N52" s="126"/>
      <c r="O52" s="15"/>
      <c r="P52" s="169"/>
      <c r="Q52" s="169"/>
      <c r="R52" s="4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ht="15" customHeight="1" x14ac:dyDescent="0.25">
      <c r="A53" s="4"/>
      <c r="B53" s="126" t="s">
        <v>123</v>
      </c>
      <c r="C53" s="132"/>
      <c r="D53" s="171" t="s">
        <v>123</v>
      </c>
      <c r="E53" s="132"/>
      <c r="F53" s="4"/>
      <c r="G53" s="126"/>
      <c r="H53" s="126" t="s">
        <v>124</v>
      </c>
      <c r="I53" s="147"/>
      <c r="J53" s="169" t="s">
        <v>136</v>
      </c>
      <c r="K53" s="29">
        <v>124</v>
      </c>
      <c r="L53" s="4"/>
      <c r="M53" s="126"/>
      <c r="N53" s="126"/>
      <c r="O53" s="175"/>
      <c r="P53" s="152" t="s">
        <v>123</v>
      </c>
      <c r="Q53" s="132"/>
      <c r="R53" s="4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4"/>
      <c r="B54" s="126" t="s">
        <v>124</v>
      </c>
      <c r="C54" s="28">
        <v>0</v>
      </c>
      <c r="D54" s="169"/>
      <c r="E54" s="176"/>
      <c r="F54" s="4"/>
      <c r="G54" s="126"/>
      <c r="H54" s="126"/>
      <c r="I54" s="26"/>
      <c r="J54" s="151" t="s">
        <v>124</v>
      </c>
      <c r="K54" s="146">
        <v>0</v>
      </c>
      <c r="L54" s="4"/>
      <c r="M54" s="126"/>
      <c r="N54" s="126"/>
      <c r="O54" s="26"/>
      <c r="P54" s="29" t="s">
        <v>124</v>
      </c>
      <c r="Q54" s="24">
        <v>124</v>
      </c>
      <c r="R54" s="4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4"/>
      <c r="B56" s="126"/>
      <c r="C56" s="4"/>
      <c r="D56" s="126"/>
      <c r="E56" s="4"/>
      <c r="F56" s="4"/>
      <c r="G56" s="126"/>
      <c r="H56" s="126"/>
      <c r="I56" s="4"/>
      <c r="J56" s="126"/>
      <c r="K56" s="4"/>
      <c r="L56" s="4"/>
      <c r="M56" s="126"/>
      <c r="N56" s="126"/>
      <c r="O56" s="4"/>
      <c r="P56" s="126"/>
      <c r="Q56" s="4"/>
      <c r="R56" s="4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6.5" customHeight="1" x14ac:dyDescent="0.25">
      <c r="A57" s="190" t="s">
        <v>21</v>
      </c>
      <c r="B57" s="190"/>
      <c r="C57" s="192">
        <v>5330</v>
      </c>
      <c r="D57" s="192"/>
      <c r="E57" s="192"/>
      <c r="F57" s="24" t="s">
        <v>22</v>
      </c>
      <c r="G57" s="190" t="s">
        <v>21</v>
      </c>
      <c r="H57" s="190"/>
      <c r="I57" s="192">
        <v>3310</v>
      </c>
      <c r="J57" s="192"/>
      <c r="K57" s="192"/>
      <c r="L57" s="24" t="s">
        <v>22</v>
      </c>
      <c r="M57" s="190" t="s">
        <v>21</v>
      </c>
      <c r="N57" s="190"/>
      <c r="O57" s="192">
        <v>9210</v>
      </c>
      <c r="P57" s="192"/>
      <c r="Q57" s="192"/>
      <c r="R57" s="24" t="s">
        <v>22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 x14ac:dyDescent="0.25">
      <c r="A58" s="4"/>
      <c r="B58" s="126"/>
      <c r="C58" s="25"/>
      <c r="D58" s="188"/>
      <c r="E58" s="189"/>
      <c r="F58" s="4"/>
      <c r="G58" s="126"/>
      <c r="H58" s="126"/>
      <c r="I58" s="25"/>
      <c r="J58" s="188" t="s">
        <v>24</v>
      </c>
      <c r="K58" s="191"/>
      <c r="L58" s="4"/>
      <c r="M58" s="126"/>
      <c r="N58" s="126"/>
      <c r="O58" s="26" t="s">
        <v>24</v>
      </c>
      <c r="P58" s="193"/>
      <c r="Q58" s="191"/>
      <c r="R58" s="4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 ht="16.5" customHeight="1" x14ac:dyDescent="0.25">
      <c r="A59" s="4"/>
      <c r="B59" s="126" t="s">
        <v>129</v>
      </c>
      <c r="C59" s="29">
        <v>6276</v>
      </c>
      <c r="D59" s="31" t="s">
        <v>130</v>
      </c>
      <c r="E59" s="146">
        <v>9000</v>
      </c>
      <c r="F59" s="4"/>
      <c r="G59" s="126"/>
      <c r="H59" s="126"/>
      <c r="I59" s="174"/>
      <c r="J59" s="173" t="s">
        <v>138</v>
      </c>
      <c r="K59" s="146">
        <v>300</v>
      </c>
      <c r="L59" s="4"/>
      <c r="M59" s="126"/>
      <c r="N59" s="126" t="s">
        <v>138</v>
      </c>
      <c r="O59" s="147">
        <v>300</v>
      </c>
      <c r="P59" s="174"/>
      <c r="Q59" s="174"/>
      <c r="R59" s="4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8" ht="16.5" customHeight="1" x14ac:dyDescent="0.25">
      <c r="A60" s="4"/>
      <c r="B60" s="126" t="s">
        <v>134</v>
      </c>
      <c r="C60" s="28">
        <v>600</v>
      </c>
      <c r="D60" s="29"/>
      <c r="E60" s="176"/>
      <c r="F60" s="4"/>
      <c r="G60" s="126"/>
      <c r="H60" s="126"/>
      <c r="I60" s="15"/>
      <c r="J60" s="169"/>
      <c r="K60" s="176"/>
      <c r="L60" s="4"/>
      <c r="M60" s="126"/>
      <c r="N60" s="126"/>
      <c r="O60" s="15"/>
      <c r="P60" s="169"/>
      <c r="Q60" s="176"/>
      <c r="R60" s="4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8" x14ac:dyDescent="0.25">
      <c r="A61" s="4"/>
      <c r="B61" s="126" t="s">
        <v>136</v>
      </c>
      <c r="C61" s="28">
        <v>124</v>
      </c>
      <c r="D61" s="29"/>
      <c r="E61" s="176"/>
      <c r="F61" s="4"/>
      <c r="G61" s="126"/>
      <c r="H61" s="126"/>
      <c r="I61" s="15"/>
      <c r="J61" s="169"/>
      <c r="K61" s="176"/>
      <c r="L61" s="4"/>
      <c r="M61" s="126"/>
      <c r="N61" s="126"/>
      <c r="O61" s="15"/>
      <c r="P61" s="169"/>
      <c r="Q61" s="176"/>
      <c r="R61" s="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38" x14ac:dyDescent="0.25">
      <c r="A62" s="4"/>
      <c r="B62" s="126" t="s">
        <v>123</v>
      </c>
      <c r="C62" s="34">
        <v>7000</v>
      </c>
      <c r="D62" s="146" t="s">
        <v>123</v>
      </c>
      <c r="E62" s="132">
        <v>9000</v>
      </c>
      <c r="F62" s="4"/>
      <c r="G62" s="126"/>
      <c r="H62" s="126"/>
      <c r="I62" s="169"/>
      <c r="J62" s="17"/>
      <c r="K62" s="170"/>
      <c r="L62" s="4"/>
      <c r="M62" s="126"/>
      <c r="N62" s="126" t="s">
        <v>123</v>
      </c>
      <c r="O62" s="34"/>
      <c r="P62" s="169"/>
      <c r="Q62" s="169"/>
      <c r="R62" s="4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38" ht="15" customHeight="1" x14ac:dyDescent="0.25">
      <c r="A63" s="4"/>
      <c r="B63" s="126" t="s">
        <v>139</v>
      </c>
      <c r="C63" s="132">
        <v>300</v>
      </c>
      <c r="D63" s="32" t="s">
        <v>124</v>
      </c>
      <c r="E63" s="132"/>
      <c r="F63" s="4"/>
      <c r="G63" s="126"/>
      <c r="H63" s="126"/>
      <c r="I63" s="26"/>
      <c r="J63" s="169" t="s">
        <v>123</v>
      </c>
      <c r="K63" s="29"/>
      <c r="L63" s="4"/>
      <c r="M63" s="126"/>
      <c r="N63" s="126" t="s">
        <v>124</v>
      </c>
      <c r="O63" s="132"/>
      <c r="P63" s="171" t="s">
        <v>139</v>
      </c>
      <c r="Q63" s="132">
        <v>300</v>
      </c>
      <c r="R63" s="4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 ht="15" customHeight="1" x14ac:dyDescent="0.25">
      <c r="A64" s="4"/>
      <c r="B64" s="126" t="s">
        <v>140</v>
      </c>
      <c r="C64" s="28">
        <v>1700</v>
      </c>
      <c r="D64" s="29" t="s">
        <v>124</v>
      </c>
      <c r="E64" s="24"/>
      <c r="F64" s="4"/>
      <c r="G64" s="126"/>
      <c r="H64" s="126"/>
      <c r="I64" s="174"/>
      <c r="J64" s="173" t="s">
        <v>124</v>
      </c>
      <c r="K64" s="156">
        <v>300</v>
      </c>
      <c r="L64" s="4"/>
      <c r="M64" s="126"/>
      <c r="N64" s="126" t="s">
        <v>124</v>
      </c>
      <c r="O64" s="147">
        <v>0</v>
      </c>
      <c r="P64" s="169"/>
      <c r="Q64" s="176"/>
      <c r="R64" s="4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</row>
    <row r="65" spans="1:38" ht="15" customHeight="1" x14ac:dyDescent="0.25">
      <c r="A65" s="130"/>
      <c r="B65" s="130"/>
      <c r="C65" s="146"/>
      <c r="D65" s="31" t="s">
        <v>124</v>
      </c>
      <c r="E65" s="146">
        <v>0</v>
      </c>
      <c r="F65" s="130"/>
      <c r="G65" s="130"/>
      <c r="H65" s="130"/>
      <c r="I65" s="127"/>
      <c r="J65" s="127"/>
      <c r="K65" s="158"/>
      <c r="L65" s="130"/>
      <c r="M65" s="130"/>
      <c r="N65" s="130"/>
      <c r="O65" s="29"/>
      <c r="P65" s="127"/>
      <c r="Q65" s="130"/>
      <c r="R65" s="130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 ht="15" customHeight="1" x14ac:dyDescent="0.25">
      <c r="A66" s="130"/>
      <c r="B66" s="130"/>
      <c r="C66" s="29"/>
      <c r="D66" s="29"/>
      <c r="E66" s="24"/>
      <c r="F66" s="130"/>
      <c r="G66" s="130"/>
      <c r="H66" s="130"/>
      <c r="I66" s="127"/>
      <c r="J66" s="127"/>
      <c r="K66" s="158"/>
      <c r="L66" s="130"/>
      <c r="M66" s="130"/>
      <c r="N66" s="130"/>
      <c r="O66" s="29"/>
      <c r="P66" s="127"/>
      <c r="Q66" s="130"/>
      <c r="R66" s="130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 x14ac:dyDescent="0.25">
      <c r="A68" s="4"/>
      <c r="B68" s="126"/>
      <c r="C68" s="4"/>
      <c r="D68" s="126"/>
      <c r="E68" s="4"/>
      <c r="F68" s="8"/>
      <c r="G68" s="124"/>
      <c r="H68" s="124"/>
      <c r="I68" s="8"/>
      <c r="J68" s="124"/>
      <c r="K68" s="8"/>
      <c r="L68" s="8"/>
      <c r="M68" s="124"/>
      <c r="N68" s="124"/>
      <c r="O68" s="8"/>
      <c r="P68" s="124"/>
      <c r="Q68" s="8"/>
      <c r="R68" s="8"/>
      <c r="S68" s="3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</row>
    <row r="69" spans="1:38" x14ac:dyDescent="0.25">
      <c r="A69" s="190" t="s">
        <v>21</v>
      </c>
      <c r="B69" s="190"/>
      <c r="C69" s="192">
        <v>5310</v>
      </c>
      <c r="D69" s="192"/>
      <c r="E69" s="192"/>
      <c r="F69" s="29" t="s">
        <v>22</v>
      </c>
      <c r="G69" s="29"/>
      <c r="H69" s="29"/>
      <c r="I69" s="192"/>
      <c r="J69" s="192"/>
      <c r="K69" s="192"/>
      <c r="L69" s="29"/>
      <c r="M69" s="29"/>
      <c r="N69" s="29"/>
      <c r="O69" s="192"/>
      <c r="P69" s="192"/>
      <c r="Q69" s="192"/>
      <c r="R69" s="29"/>
      <c r="S69" s="35"/>
      <c r="T69" s="22"/>
      <c r="U69" s="22"/>
      <c r="V69" s="22"/>
      <c r="W69" s="22"/>
      <c r="X69" s="22"/>
    </row>
    <row r="70" spans="1:38" x14ac:dyDescent="0.25">
      <c r="A70" s="4"/>
      <c r="B70" s="126"/>
      <c r="C70" s="25"/>
      <c r="D70" s="188" t="s">
        <v>24</v>
      </c>
      <c r="E70" s="189"/>
      <c r="F70" s="8"/>
      <c r="G70" s="124"/>
      <c r="H70" s="124"/>
      <c r="I70" s="8"/>
      <c r="J70" s="124"/>
      <c r="K70" s="8"/>
      <c r="L70" s="8"/>
      <c r="M70" s="124"/>
      <c r="N70" s="124"/>
      <c r="O70" s="8"/>
      <c r="P70" s="124"/>
      <c r="Q70" s="8"/>
      <c r="R70" s="8"/>
      <c r="S70" s="35"/>
      <c r="T70" s="22"/>
      <c r="U70" s="22"/>
      <c r="V70" s="22"/>
      <c r="W70" s="22"/>
      <c r="X70" s="22"/>
    </row>
    <row r="71" spans="1:38" ht="15" customHeight="1" x14ac:dyDescent="0.25">
      <c r="A71" s="4"/>
      <c r="B71" s="126"/>
      <c r="C71" s="169"/>
      <c r="D71" s="173" t="s">
        <v>140</v>
      </c>
      <c r="E71" s="146">
        <v>1700</v>
      </c>
      <c r="F71" s="8"/>
      <c r="G71" s="124"/>
      <c r="H71" s="124"/>
      <c r="I71" s="8"/>
      <c r="J71" s="124"/>
      <c r="K71" s="8"/>
      <c r="L71" s="8"/>
      <c r="M71" s="124"/>
      <c r="N71" s="124"/>
      <c r="O71" s="8"/>
      <c r="P71" s="124"/>
      <c r="Q71" s="8"/>
      <c r="R71" s="8"/>
      <c r="S71" s="35"/>
      <c r="T71" s="22"/>
      <c r="U71" s="22"/>
      <c r="V71" s="22"/>
      <c r="W71" s="22"/>
      <c r="X71" s="22"/>
    </row>
    <row r="72" spans="1:38" x14ac:dyDescent="0.25">
      <c r="A72" s="4"/>
      <c r="B72" s="126"/>
      <c r="C72" s="15"/>
      <c r="D72" s="169"/>
      <c r="E72" s="176"/>
      <c r="F72" s="8"/>
      <c r="G72" s="124"/>
      <c r="H72" s="124"/>
      <c r="I72" s="8"/>
      <c r="J72" s="124"/>
      <c r="K72" s="8"/>
      <c r="L72" s="8"/>
      <c r="M72" s="124"/>
      <c r="N72" s="124"/>
      <c r="O72" s="8"/>
      <c r="P72" s="124"/>
      <c r="Q72" s="8"/>
      <c r="R72" s="8"/>
      <c r="S72" s="35"/>
      <c r="T72" s="22"/>
      <c r="U72" s="22"/>
      <c r="V72" s="22"/>
      <c r="W72" s="22"/>
      <c r="X72" s="22"/>
    </row>
    <row r="73" spans="1:38" x14ac:dyDescent="0.25">
      <c r="A73" s="4"/>
      <c r="B73" s="126"/>
      <c r="C73" s="15"/>
      <c r="D73" s="169"/>
      <c r="E73" s="176"/>
      <c r="F73" s="8"/>
      <c r="G73" s="124"/>
      <c r="H73" s="124"/>
      <c r="I73" s="8"/>
      <c r="J73" s="124"/>
      <c r="K73" s="8"/>
      <c r="L73" s="8"/>
      <c r="M73" s="124"/>
      <c r="N73" s="124"/>
      <c r="O73" s="8"/>
      <c r="P73" s="124"/>
      <c r="Q73" s="8"/>
      <c r="R73" s="8"/>
      <c r="S73" s="35"/>
      <c r="T73" s="22"/>
      <c r="U73" s="22"/>
      <c r="V73" s="22"/>
      <c r="W73" s="22"/>
      <c r="X73" s="22"/>
    </row>
    <row r="74" spans="1:38" x14ac:dyDescent="0.25">
      <c r="A74" s="4"/>
      <c r="B74" s="126"/>
      <c r="C74" s="15"/>
      <c r="D74" s="169"/>
      <c r="E74" s="169"/>
      <c r="F74" s="8"/>
      <c r="G74" s="124"/>
      <c r="H74" s="124"/>
      <c r="I74" s="8"/>
      <c r="J74" s="124"/>
      <c r="K74" s="8"/>
      <c r="L74" s="8"/>
      <c r="M74" s="124"/>
      <c r="N74" s="124"/>
      <c r="O74" s="8"/>
      <c r="P74" s="124"/>
      <c r="Q74" s="8"/>
      <c r="R74" s="8"/>
      <c r="S74" s="35"/>
      <c r="T74" s="22"/>
      <c r="U74" s="22"/>
      <c r="V74" s="22"/>
      <c r="W74" s="22"/>
      <c r="X74" s="22"/>
    </row>
    <row r="75" spans="1:38" x14ac:dyDescent="0.25">
      <c r="A75" s="4"/>
      <c r="B75" s="126"/>
      <c r="C75" s="172"/>
      <c r="D75" s="171" t="s">
        <v>123</v>
      </c>
      <c r="E75" s="132"/>
      <c r="F75" s="8"/>
      <c r="G75" s="124"/>
      <c r="H75" s="124"/>
      <c r="I75" s="8"/>
      <c r="J75" s="124"/>
      <c r="K75" s="8"/>
      <c r="L75" s="8"/>
      <c r="M75" s="124"/>
      <c r="N75" s="124"/>
      <c r="O75" s="8"/>
      <c r="P75" s="124"/>
      <c r="Q75" s="8"/>
      <c r="R75" s="8"/>
      <c r="S75" s="35"/>
      <c r="T75" s="22"/>
      <c r="U75" s="22"/>
      <c r="V75" s="22"/>
      <c r="W75" s="22"/>
      <c r="X75" s="22"/>
    </row>
    <row r="76" spans="1:38" x14ac:dyDescent="0.25">
      <c r="A76" s="4"/>
      <c r="B76" s="126"/>
      <c r="C76" s="15"/>
      <c r="D76" s="169" t="s">
        <v>124</v>
      </c>
      <c r="E76" s="157">
        <v>1700</v>
      </c>
      <c r="F76" s="8"/>
      <c r="G76" s="124"/>
      <c r="H76" s="124"/>
      <c r="I76" s="8"/>
      <c r="J76" s="124"/>
      <c r="K76" s="8"/>
      <c r="L76" s="8"/>
      <c r="M76" s="124"/>
      <c r="N76" s="124"/>
      <c r="O76" s="8"/>
      <c r="P76" s="124"/>
      <c r="Q76" s="8"/>
      <c r="R76" s="8"/>
      <c r="S76" s="35"/>
      <c r="T76" s="22"/>
      <c r="U76" s="22"/>
      <c r="V76" s="22"/>
      <c r="W76" s="22"/>
      <c r="X76" s="22"/>
    </row>
    <row r="77" spans="1:38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38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38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38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</sheetData>
  <mergeCells count="54">
    <mergeCell ref="A26:B26"/>
    <mergeCell ref="G26:H26"/>
    <mergeCell ref="M26:N26"/>
    <mergeCell ref="A14:B14"/>
    <mergeCell ref="C26:E26"/>
    <mergeCell ref="I26:K26"/>
    <mergeCell ref="A2:B2"/>
    <mergeCell ref="G2:H2"/>
    <mergeCell ref="J3:K3"/>
    <mergeCell ref="M2:N2"/>
    <mergeCell ref="G14:H14"/>
    <mergeCell ref="M14:N14"/>
    <mergeCell ref="O69:Q69"/>
    <mergeCell ref="C47:E47"/>
    <mergeCell ref="I47:K47"/>
    <mergeCell ref="O47:Q47"/>
    <mergeCell ref="C57:E57"/>
    <mergeCell ref="I57:K57"/>
    <mergeCell ref="O57:Q57"/>
    <mergeCell ref="P48:Q48"/>
    <mergeCell ref="P58:Q58"/>
    <mergeCell ref="O26:Q26"/>
    <mergeCell ref="C37:E37"/>
    <mergeCell ref="I37:K37"/>
    <mergeCell ref="O37:Q37"/>
    <mergeCell ref="C2:E2"/>
    <mergeCell ref="I2:K2"/>
    <mergeCell ref="O2:Q2"/>
    <mergeCell ref="C14:E14"/>
    <mergeCell ref="I14:K14"/>
    <mergeCell ref="O14:Q14"/>
    <mergeCell ref="D3:E3"/>
    <mergeCell ref="P3:Q3"/>
    <mergeCell ref="J15:K15"/>
    <mergeCell ref="A37:B37"/>
    <mergeCell ref="G37:H37"/>
    <mergeCell ref="M37:N37"/>
    <mergeCell ref="P38:Q38"/>
    <mergeCell ref="J38:K38"/>
    <mergeCell ref="D38:E38"/>
    <mergeCell ref="A47:B47"/>
    <mergeCell ref="G47:H47"/>
    <mergeCell ref="M47:N47"/>
    <mergeCell ref="D48:E48"/>
    <mergeCell ref="J48:K48"/>
    <mergeCell ref="D70:E70"/>
    <mergeCell ref="A57:B57"/>
    <mergeCell ref="G57:H57"/>
    <mergeCell ref="M57:N57"/>
    <mergeCell ref="A69:B69"/>
    <mergeCell ref="D58:E58"/>
    <mergeCell ref="J58:K58"/>
    <mergeCell ref="C69:E69"/>
    <mergeCell ref="I69:K69"/>
  </mergeCells>
  <conditionalFormatting sqref="C2:E2">
    <cfRule type="cellIs" dxfId="549" priority="175" operator="lessThan">
      <formula>1210</formula>
    </cfRule>
    <cfRule type="cellIs" dxfId="548" priority="176" operator="greaterThan">
      <formula>1210</formula>
    </cfRule>
    <cfRule type="cellIs" dxfId="547" priority="177" operator="equal">
      <formula>1210</formula>
    </cfRule>
  </conditionalFormatting>
  <conditionalFormatting sqref="I2:K2">
    <cfRule type="cellIs" dxfId="546" priority="172" operator="lessThan">
      <formula>5150</formula>
    </cfRule>
    <cfRule type="cellIs" dxfId="545" priority="173" operator="greaterThan">
      <formula>5150</formula>
    </cfRule>
    <cfRule type="cellIs" dxfId="544" priority="174" operator="equal">
      <formula>5150</formula>
    </cfRule>
  </conditionalFormatting>
  <conditionalFormatting sqref="O2:Q2">
    <cfRule type="cellIs" dxfId="543" priority="169" operator="lessThan">
      <formula>4140</formula>
    </cfRule>
    <cfRule type="cellIs" dxfId="542" priority="170" operator="greaterThan">
      <formula>4140</formula>
    </cfRule>
    <cfRule type="cellIs" dxfId="541" priority="171" operator="equal">
      <formula>4140</formula>
    </cfRule>
  </conditionalFormatting>
  <conditionalFormatting sqref="C14:E14">
    <cfRule type="cellIs" dxfId="531" priority="157" operator="lessThan">
      <formula>1610</formula>
    </cfRule>
    <cfRule type="cellIs" dxfId="530" priority="158" operator="greaterThan">
      <formula>1610</formula>
    </cfRule>
    <cfRule type="cellIs" dxfId="529" priority="159" operator="equal">
      <formula>1610</formula>
    </cfRule>
  </conditionalFormatting>
  <conditionalFormatting sqref="I14:K14">
    <cfRule type="cellIs" dxfId="524" priority="151" operator="lessThan">
      <formula>3110</formula>
    </cfRule>
    <cfRule type="cellIs" dxfId="523" priority="152" operator="greaterThan">
      <formula>3110</formula>
    </cfRule>
    <cfRule type="cellIs" dxfId="522" priority="153" operator="equal">
      <formula>3110</formula>
    </cfRule>
  </conditionalFormatting>
  <conditionalFormatting sqref="O14:Q14">
    <cfRule type="cellIs" dxfId="518" priority="145" operator="lessThan">
      <formula>1410</formula>
    </cfRule>
    <cfRule type="cellIs" dxfId="517" priority="146" operator="greaterThan">
      <formula>1410</formula>
    </cfRule>
    <cfRule type="cellIs" dxfId="516" priority="147" operator="equal">
      <formula>1410</formula>
    </cfRule>
  </conditionalFormatting>
  <conditionalFormatting sqref="C26:E26">
    <cfRule type="cellIs" dxfId="512" priority="139" operator="lessThan">
      <formula>6110</formula>
    </cfRule>
    <cfRule type="cellIs" dxfId="511" priority="140" operator="greaterThan">
      <formula>6110</formula>
    </cfRule>
    <cfRule type="cellIs" dxfId="510" priority="141" operator="equal">
      <formula>6110</formula>
    </cfRule>
  </conditionalFormatting>
  <conditionalFormatting sqref="I26:K26">
    <cfRule type="cellIs" dxfId="506" priority="133" operator="lessThan">
      <formula>7200</formula>
    </cfRule>
    <cfRule type="cellIs" dxfId="505" priority="134" operator="greaterThan">
      <formula>7200</formula>
    </cfRule>
    <cfRule type="cellIs" dxfId="504" priority="135" operator="equal">
      <formula>7200</formula>
    </cfRule>
  </conditionalFormatting>
  <conditionalFormatting sqref="O26:Q26">
    <cfRule type="cellIs" dxfId="500" priority="127" operator="lessThan">
      <formula>2160</formula>
    </cfRule>
    <cfRule type="cellIs" dxfId="499" priority="128" operator="greaterThan">
      <formula>2160</formula>
    </cfRule>
    <cfRule type="cellIs" dxfId="498" priority="129" operator="equal">
      <formula>2160</formula>
    </cfRule>
  </conditionalFormatting>
  <conditionalFormatting sqref="C37:E37">
    <cfRule type="cellIs" dxfId="494" priority="121" operator="lessThan">
      <formula>7410</formula>
    </cfRule>
    <cfRule type="cellIs" dxfId="493" priority="122" operator="greaterThan">
      <formula>7410</formula>
    </cfRule>
    <cfRule type="cellIs" dxfId="492" priority="123" operator="equal">
      <formula>7410</formula>
    </cfRule>
  </conditionalFormatting>
  <conditionalFormatting sqref="I37:K37">
    <cfRule type="cellIs" dxfId="488" priority="115" operator="lessThan">
      <formula>3130</formula>
    </cfRule>
    <cfRule type="cellIs" dxfId="487" priority="116" operator="greaterThan">
      <formula>3130</formula>
    </cfRule>
    <cfRule type="cellIs" dxfId="486" priority="117" operator="equal">
      <formula>3130</formula>
    </cfRule>
  </conditionalFormatting>
  <conditionalFormatting sqref="O37:Q37">
    <cfRule type="cellIs" dxfId="482" priority="109" operator="lessThan">
      <formula>3320</formula>
    </cfRule>
    <cfRule type="cellIs" dxfId="481" priority="110" operator="greaterThan">
      <formula>3320</formula>
    </cfRule>
    <cfRule type="cellIs" dxfId="480" priority="111" operator="equal">
      <formula>3320</formula>
    </cfRule>
  </conditionalFormatting>
  <conditionalFormatting sqref="C47:E47">
    <cfRule type="cellIs" dxfId="479" priority="106" operator="lessThan">
      <formula>1110</formula>
    </cfRule>
    <cfRule type="cellIs" dxfId="478" priority="107" operator="greaterThan">
      <formula>1110</formula>
    </cfRule>
    <cfRule type="cellIs" dxfId="477" priority="108" operator="equal">
      <formula>1110</formula>
    </cfRule>
  </conditionalFormatting>
  <conditionalFormatting sqref="I47:K47">
    <cfRule type="cellIs" dxfId="473" priority="100" operator="lessThan">
      <formula>8210</formula>
    </cfRule>
    <cfRule type="cellIs" dxfId="472" priority="101" operator="greaterThan">
      <formula>8210</formula>
    </cfRule>
    <cfRule type="cellIs" dxfId="471" priority="102" operator="equal">
      <formula>8210</formula>
    </cfRule>
  </conditionalFormatting>
  <conditionalFormatting sqref="O47:Q47">
    <cfRule type="cellIs" dxfId="467" priority="94" operator="lessThan">
      <formula>3410</formula>
    </cfRule>
    <cfRule type="cellIs" dxfId="466" priority="95" operator="greaterThan">
      <formula>3410</formula>
    </cfRule>
    <cfRule type="cellIs" dxfId="465" priority="96" operator="equal">
      <formula>3410</formula>
    </cfRule>
  </conditionalFormatting>
  <conditionalFormatting sqref="C57:E57">
    <cfRule type="cellIs" dxfId="461" priority="88" operator="lessThan">
      <formula>5330</formula>
    </cfRule>
    <cfRule type="cellIs" dxfId="460" priority="89" operator="greaterThan">
      <formula>5330</formula>
    </cfRule>
    <cfRule type="cellIs" dxfId="459" priority="90" operator="equal">
      <formula>5330</formula>
    </cfRule>
  </conditionalFormatting>
  <conditionalFormatting sqref="I57:K57">
    <cfRule type="cellIs" dxfId="454" priority="78" operator="lessThan">
      <formula>3310</formula>
    </cfRule>
    <cfRule type="cellIs" dxfId="453" priority="79" operator="greaterThan">
      <formula>3310</formula>
    </cfRule>
    <cfRule type="cellIs" dxfId="452" priority="80" operator="equal">
      <formula>3310</formula>
    </cfRule>
  </conditionalFormatting>
  <conditionalFormatting sqref="O57:Q57">
    <cfRule type="cellIs" dxfId="451" priority="75" operator="lessThan">
      <formula>9210</formula>
    </cfRule>
    <cfRule type="cellIs" dxfId="450" priority="76" operator="greaterThan">
      <formula>9210</formula>
    </cfRule>
    <cfRule type="cellIs" dxfId="449" priority="77" operator="equal">
      <formula>9210</formula>
    </cfRule>
  </conditionalFormatting>
  <conditionalFormatting sqref="C69:E69">
    <cfRule type="cellIs" dxfId="445" priority="69" operator="lessThan">
      <formula>5310</formula>
    </cfRule>
    <cfRule type="cellIs" dxfId="444" priority="70" operator="greaterThan">
      <formula>5310</formula>
    </cfRule>
    <cfRule type="cellIs" dxfId="443" priority="71" operator="equal">
      <formula>5310</formula>
    </cfRule>
  </conditionalFormatting>
  <conditionalFormatting sqref="C9">
    <cfRule type="cellIs" dxfId="305" priority="56" operator="lessThan">
      <formula>10400</formula>
    </cfRule>
    <cfRule type="cellIs" dxfId="304" priority="57" operator="greaterThan">
      <formula>10400</formula>
    </cfRule>
    <cfRule type="cellIs" dxfId="303" priority="58" operator="equal">
      <formula>10400</formula>
    </cfRule>
  </conditionalFormatting>
  <conditionalFormatting sqref="K9">
    <cfRule type="cellIs" dxfId="299" priority="53" operator="lessThan">
      <formula>20000</formula>
    </cfRule>
    <cfRule type="cellIs" dxfId="298" priority="54" operator="greaterThan">
      <formula>20000</formula>
    </cfRule>
    <cfRule type="cellIs" dxfId="297" priority="55" operator="equal">
      <formula>20000</formula>
    </cfRule>
  </conditionalFormatting>
  <conditionalFormatting sqref="Q9">
    <cfRule type="cellIs" dxfId="293" priority="50" operator="lessThan">
      <formula>6000</formula>
    </cfRule>
    <cfRule type="cellIs" dxfId="292" priority="51" operator="greaterThan">
      <formula>6000</formula>
    </cfRule>
    <cfRule type="cellIs" dxfId="291" priority="52" operator="equal">
      <formula>6000</formula>
    </cfRule>
  </conditionalFormatting>
  <conditionalFormatting sqref="C23">
    <cfRule type="cellIs" dxfId="287" priority="46" operator="equal">
      <formula>33724</formula>
    </cfRule>
    <cfRule type="cellIs" dxfId="286" priority="47" operator="lessThan">
      <formula>34000</formula>
    </cfRule>
    <cfRule type="cellIs" dxfId="285" priority="48" operator="greaterThan">
      <formula>34000</formula>
    </cfRule>
    <cfRule type="cellIs" dxfId="284" priority="49" operator="equal">
      <formula>34000</formula>
    </cfRule>
  </conditionalFormatting>
  <conditionalFormatting sqref="K23">
    <cfRule type="cellIs" dxfId="279" priority="43" operator="lessThan">
      <formula>25000</formula>
    </cfRule>
    <cfRule type="cellIs" dxfId="278" priority="44" operator="greaterThan">
      <formula>25000</formula>
    </cfRule>
    <cfRule type="cellIs" dxfId="277" priority="45" operator="equal">
      <formula>25000</formula>
    </cfRule>
  </conditionalFormatting>
  <conditionalFormatting sqref="O23">
    <cfRule type="cellIs" dxfId="273" priority="40" operator="lessThan">
      <formula>7000</formula>
    </cfRule>
    <cfRule type="cellIs" dxfId="272" priority="41" operator="greaterThan">
      <formula>7000</formula>
    </cfRule>
    <cfRule type="cellIs" dxfId="271" priority="42" operator="equal">
      <formula>7000</formula>
    </cfRule>
  </conditionalFormatting>
  <conditionalFormatting sqref="E35">
    <cfRule type="cellIs" dxfId="267" priority="37" operator="lessThan">
      <formula>0</formula>
    </cfRule>
    <cfRule type="cellIs" dxfId="266" priority="38" operator="greaterThan">
      <formula>0</formula>
    </cfRule>
    <cfRule type="cellIs" dxfId="265" priority="39" operator="equal">
      <formula>0</formula>
    </cfRule>
  </conditionalFormatting>
  <conditionalFormatting sqref="I35">
    <cfRule type="cellIs" dxfId="261" priority="34" operator="lessThan">
      <formula>0</formula>
    </cfRule>
    <cfRule type="cellIs" dxfId="260" priority="35" operator="greaterThan">
      <formula>0</formula>
    </cfRule>
    <cfRule type="cellIs" dxfId="259" priority="36" operator="equal">
      <formula>0</formula>
    </cfRule>
  </conditionalFormatting>
  <conditionalFormatting sqref="O35">
    <cfRule type="cellIs" dxfId="255" priority="31" operator="lessThan">
      <formula>2000</formula>
    </cfRule>
    <cfRule type="cellIs" dxfId="254" priority="32" operator="greaterThan">
      <formula>2000</formula>
    </cfRule>
    <cfRule type="cellIs" dxfId="253" priority="33" operator="equal">
      <formula>2000</formula>
    </cfRule>
  </conditionalFormatting>
  <conditionalFormatting sqref="E44">
    <cfRule type="cellIs" dxfId="249" priority="28" operator="lessThan">
      <formula>0</formula>
    </cfRule>
    <cfRule type="cellIs" dxfId="248" priority="29" operator="greaterThan">
      <formula>0</formula>
    </cfRule>
    <cfRule type="cellIs" dxfId="247" priority="30" operator="equal">
      <formula>0</formula>
    </cfRule>
  </conditionalFormatting>
  <conditionalFormatting sqref="K44">
    <cfRule type="cellIs" dxfId="243" priority="25" operator="lessThan">
      <formula>0</formula>
    </cfRule>
    <cfRule type="cellIs" dxfId="242" priority="26" operator="greaterThan">
      <formula>0</formula>
    </cfRule>
    <cfRule type="cellIs" dxfId="241" priority="27" operator="equal">
      <formula>0</formula>
    </cfRule>
  </conditionalFormatting>
  <conditionalFormatting sqref="C54">
    <cfRule type="cellIs" dxfId="237" priority="22" operator="lessThan">
      <formula>0</formula>
    </cfRule>
    <cfRule type="cellIs" dxfId="236" priority="23" operator="greaterThan">
      <formula>0</formula>
    </cfRule>
    <cfRule type="cellIs" dxfId="235" priority="24" operator="equal">
      <formula>0</formula>
    </cfRule>
  </conditionalFormatting>
  <conditionalFormatting sqref="K54">
    <cfRule type="cellIs" dxfId="231" priority="19" operator="lessThan">
      <formula>0</formula>
    </cfRule>
    <cfRule type="cellIs" dxfId="230" priority="20" operator="greaterThan">
      <formula>0</formula>
    </cfRule>
    <cfRule type="cellIs" dxfId="229" priority="21" operator="equal">
      <formula>0</formula>
    </cfRule>
  </conditionalFormatting>
  <conditionalFormatting sqref="Q54">
    <cfRule type="cellIs" dxfId="225" priority="16" operator="lessThan">
      <formula>124</formula>
    </cfRule>
    <cfRule type="cellIs" dxfId="224" priority="17" operator="greaterThan">
      <formula>124</formula>
    </cfRule>
    <cfRule type="cellIs" dxfId="223" priority="18" operator="equal">
      <formula>124</formula>
    </cfRule>
  </conditionalFormatting>
  <conditionalFormatting sqref="E65">
    <cfRule type="cellIs" dxfId="219" priority="13" operator="lessThan">
      <formula>0</formula>
    </cfRule>
    <cfRule type="cellIs" dxfId="218" priority="14" operator="greaterThan">
      <formula>0</formula>
    </cfRule>
    <cfRule type="cellIs" dxfId="217" priority="15" operator="equal">
      <formula>0</formula>
    </cfRule>
  </conditionalFormatting>
  <conditionalFormatting sqref="K64">
    <cfRule type="cellIs" dxfId="213" priority="9" operator="equal">
      <formula>300</formula>
    </cfRule>
    <cfRule type="cellIs" dxfId="212" priority="10" operator="lessThan">
      <formula>341.4</formula>
    </cfRule>
    <cfRule type="cellIs" dxfId="211" priority="11" operator="greaterThan">
      <formula>341.4</formula>
    </cfRule>
    <cfRule type="cellIs" dxfId="210" priority="12" operator="equal">
      <formula>341.4</formula>
    </cfRule>
  </conditionalFormatting>
  <conditionalFormatting sqref="O64">
    <cfRule type="cellIs" dxfId="205" priority="6" operator="lessThan">
      <formula>0</formula>
    </cfRule>
    <cfRule type="cellIs" dxfId="204" priority="7" operator="greaterThan">
      <formula>0</formula>
    </cfRule>
    <cfRule type="cellIs" dxfId="203" priority="8" operator="equal">
      <formula>0</formula>
    </cfRule>
  </conditionalFormatting>
  <conditionalFormatting sqref="E76">
    <cfRule type="cellIs" dxfId="199" priority="1" operator="equal">
      <formula>1700</formula>
    </cfRule>
    <cfRule type="cellIs" dxfId="198" priority="2" operator="equal">
      <formula>1976</formula>
    </cfRule>
    <cfRule type="cellIs" dxfId="197" priority="3" operator="lessThan">
      <formula>1934.6</formula>
    </cfRule>
    <cfRule type="cellIs" dxfId="196" priority="4" operator="greaterThan">
      <formula>1934.6</formula>
    </cfRule>
    <cfRule type="cellIs" dxfId="195" priority="5" operator="equal">
      <formula>1934.6</formula>
    </cfRule>
  </conditionalFormatting>
  <pageMargins left="0.7" right="0.7" top="0.75" bottom="0.75" header="0.3" footer="0.3"/>
  <pageSetup paperSize="9" scale="60" orientation="portrait" horizontalDpi="1200" verticalDpi="1200" r:id="rId1"/>
  <rowBreaks count="1" manualBreakCount="1">
    <brk id="76" max="16383" man="1"/>
  </rowBreaks>
  <colBreaks count="1" manualBreakCount="1">
    <brk id="1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1"/>
  <sheetViews>
    <sheetView topLeftCell="A13" workbookViewId="0">
      <selection activeCell="B8" sqref="B8:E21"/>
    </sheetView>
  </sheetViews>
  <sheetFormatPr defaultColWidth="9" defaultRowHeight="15" x14ac:dyDescent="0.25"/>
  <cols>
    <col min="1" max="1" width="6.375" style="1" customWidth="1"/>
    <col min="2" max="2" width="43.375" style="1" customWidth="1"/>
    <col min="3" max="3" width="14.625" style="1" customWidth="1"/>
    <col min="4" max="4" width="11.375" style="1" customWidth="1"/>
    <col min="5" max="5" width="11" style="1" customWidth="1"/>
    <col min="6" max="16384" width="9" style="1"/>
  </cols>
  <sheetData>
    <row r="1" spans="1:5" x14ac:dyDescent="0.25">
      <c r="A1" s="187" t="s">
        <v>13</v>
      </c>
      <c r="B1" s="187"/>
      <c r="C1" s="187"/>
      <c r="D1" s="187"/>
      <c r="E1" s="187"/>
    </row>
    <row r="2" spans="1:5" x14ac:dyDescent="0.25">
      <c r="A2" s="4"/>
      <c r="B2" s="187" t="s">
        <v>14</v>
      </c>
      <c r="C2" s="187"/>
      <c r="D2" s="187"/>
      <c r="E2" s="4"/>
    </row>
    <row r="3" spans="1:5" x14ac:dyDescent="0.25">
      <c r="A3" s="4"/>
      <c r="B3" s="187" t="s">
        <v>15</v>
      </c>
      <c r="C3" s="187"/>
      <c r="D3" s="187"/>
      <c r="E3" s="4"/>
    </row>
    <row r="4" spans="1:5" x14ac:dyDescent="0.25">
      <c r="A4" s="4"/>
      <c r="B4" s="4"/>
      <c r="C4" s="4"/>
      <c r="D4" s="4"/>
      <c r="E4" s="4"/>
    </row>
    <row r="5" spans="1:5" ht="17.25" customHeight="1" x14ac:dyDescent="0.25">
      <c r="A5" s="182" t="s">
        <v>16</v>
      </c>
      <c r="B5" s="182" t="s">
        <v>17</v>
      </c>
      <c r="C5" s="182" t="s">
        <v>18</v>
      </c>
      <c r="D5" s="182" t="s">
        <v>8</v>
      </c>
      <c r="E5" s="182" t="s">
        <v>9</v>
      </c>
    </row>
    <row r="6" spans="1:5" x14ac:dyDescent="0.25">
      <c r="A6" s="184"/>
      <c r="B6" s="184"/>
      <c r="C6" s="184"/>
      <c r="D6" s="184"/>
      <c r="E6" s="184"/>
    </row>
    <row r="7" spans="1:5" x14ac:dyDescent="0.25">
      <c r="A7" s="12"/>
      <c r="B7" s="6"/>
      <c r="C7" s="8"/>
      <c r="D7" s="13"/>
      <c r="E7" s="6"/>
    </row>
    <row r="8" spans="1:5" ht="38.25" customHeight="1" x14ac:dyDescent="0.25">
      <c r="A8" s="13">
        <v>1</v>
      </c>
      <c r="B8" s="14" t="s">
        <v>243</v>
      </c>
      <c r="C8" s="166">
        <v>1210</v>
      </c>
      <c r="D8" s="19">
        <v>10400</v>
      </c>
      <c r="E8" s="15"/>
    </row>
    <row r="9" spans="1:5" ht="38.25" customHeight="1" x14ac:dyDescent="0.25">
      <c r="A9" s="12">
        <v>2</v>
      </c>
      <c r="B9" s="14" t="s">
        <v>244</v>
      </c>
      <c r="C9" s="169">
        <v>1410</v>
      </c>
      <c r="D9" s="9">
        <v>7000</v>
      </c>
      <c r="E9" s="15"/>
    </row>
    <row r="10" spans="1:5" ht="38.25" customHeight="1" x14ac:dyDescent="0.25">
      <c r="A10" s="12">
        <v>3</v>
      </c>
      <c r="B10" s="14" t="s">
        <v>245</v>
      </c>
      <c r="C10" s="169">
        <v>1610</v>
      </c>
      <c r="D10" s="9">
        <v>33724</v>
      </c>
      <c r="E10" s="15"/>
    </row>
    <row r="11" spans="1:5" ht="38.25" customHeight="1" x14ac:dyDescent="0.25">
      <c r="A11" s="12">
        <v>4</v>
      </c>
      <c r="B11" s="14" t="s">
        <v>246</v>
      </c>
      <c r="C11" s="169">
        <v>2160</v>
      </c>
      <c r="D11" s="9">
        <v>2000</v>
      </c>
      <c r="E11" s="15"/>
    </row>
    <row r="12" spans="1:5" ht="38.25" customHeight="1" x14ac:dyDescent="0.25">
      <c r="A12" s="12">
        <v>5</v>
      </c>
      <c r="B12" s="14" t="s">
        <v>247</v>
      </c>
      <c r="C12" s="169">
        <v>4140</v>
      </c>
      <c r="D12" s="167"/>
      <c r="E12" s="20">
        <v>6000</v>
      </c>
    </row>
    <row r="13" spans="1:5" ht="38.25" customHeight="1" x14ac:dyDescent="0.25">
      <c r="A13" s="12">
        <v>6</v>
      </c>
      <c r="B13" s="14" t="s">
        <v>20</v>
      </c>
      <c r="C13" s="169">
        <v>5150</v>
      </c>
      <c r="D13" s="167"/>
      <c r="E13" s="15">
        <v>20000</v>
      </c>
    </row>
    <row r="14" spans="1:5" ht="38.25" customHeight="1" x14ac:dyDescent="0.25">
      <c r="A14" s="12">
        <v>7</v>
      </c>
      <c r="B14" s="14" t="s">
        <v>248</v>
      </c>
      <c r="C14" s="169">
        <v>3110</v>
      </c>
      <c r="D14" s="167"/>
      <c r="E14" s="20">
        <v>25000</v>
      </c>
    </row>
    <row r="15" spans="1:5" ht="38.25" customHeight="1" x14ac:dyDescent="0.25">
      <c r="A15" s="12">
        <v>8</v>
      </c>
      <c r="B15" s="14" t="s">
        <v>249</v>
      </c>
      <c r="C15" s="169">
        <v>6110</v>
      </c>
      <c r="D15" s="167"/>
      <c r="E15" s="20">
        <v>9000</v>
      </c>
    </row>
    <row r="16" spans="1:5" ht="38.25" customHeight="1" x14ac:dyDescent="0.25">
      <c r="A16" s="12">
        <v>9</v>
      </c>
      <c r="B16" s="14" t="s">
        <v>250</v>
      </c>
      <c r="C16" s="169">
        <v>7210</v>
      </c>
      <c r="D16" s="167">
        <v>6276</v>
      </c>
      <c r="E16" s="20"/>
    </row>
    <row r="17" spans="1:5" ht="38.25" customHeight="1" x14ac:dyDescent="0.25">
      <c r="A17" s="12">
        <v>10</v>
      </c>
      <c r="B17" s="14" t="s">
        <v>215</v>
      </c>
      <c r="C17" s="169">
        <v>7410</v>
      </c>
      <c r="D17" s="9">
        <v>600</v>
      </c>
      <c r="E17" s="20"/>
    </row>
    <row r="18" spans="1:5" ht="38.25" customHeight="1" x14ac:dyDescent="0.25">
      <c r="A18" s="12">
        <v>11</v>
      </c>
      <c r="B18" s="14" t="s">
        <v>226</v>
      </c>
      <c r="C18" s="169">
        <v>3410</v>
      </c>
      <c r="D18" s="167">
        <v>124</v>
      </c>
      <c r="E18" s="20"/>
    </row>
    <row r="19" spans="1:5" ht="38.25" customHeight="1" x14ac:dyDescent="0.25">
      <c r="A19" s="12">
        <v>12</v>
      </c>
      <c r="B19" s="14" t="s">
        <v>226</v>
      </c>
      <c r="C19" s="169">
        <v>8210</v>
      </c>
      <c r="D19" s="167"/>
      <c r="E19" s="20">
        <v>124</v>
      </c>
    </row>
    <row r="20" spans="1:5" ht="38.25" customHeight="1" x14ac:dyDescent="0.25">
      <c r="A20" s="12"/>
      <c r="B20" s="14"/>
      <c r="C20" s="169"/>
      <c r="D20" s="168"/>
      <c r="E20" s="16"/>
    </row>
    <row r="21" spans="1:5" ht="38.25" customHeight="1" x14ac:dyDescent="0.25">
      <c r="A21" s="17"/>
      <c r="B21" s="18" t="s">
        <v>12</v>
      </c>
      <c r="C21" s="170"/>
      <c r="D21" s="10">
        <f>SUM(D8:D20)</f>
        <v>60124</v>
      </c>
      <c r="E21" s="10">
        <f>SUM(E8:E20)</f>
        <v>60124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183" priority="4" operator="lessThan">
      <formula>60124</formula>
    </cfRule>
    <cfRule type="cellIs" dxfId="182" priority="5" operator="greaterThan">
      <formula>60124</formula>
    </cfRule>
    <cfRule type="cellIs" dxfId="181" priority="6" operator="equal">
      <formula>60124</formula>
    </cfRule>
  </conditionalFormatting>
  <conditionalFormatting sqref="E21">
    <cfRule type="cellIs" dxfId="177" priority="1" operator="lessThan">
      <formula>60124</formula>
    </cfRule>
    <cfRule type="cellIs" dxfId="176" priority="2" operator="greaterThan">
      <formula>60124</formula>
    </cfRule>
    <cfRule type="cellIs" dxfId="175" priority="3" operator="equal">
      <formula>60124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C105"/>
  <sheetViews>
    <sheetView topLeftCell="A9" workbookViewId="0">
      <selection activeCell="F13" sqref="F13:F25"/>
    </sheetView>
  </sheetViews>
  <sheetFormatPr defaultColWidth="9" defaultRowHeight="15" x14ac:dyDescent="0.25"/>
  <cols>
    <col min="1" max="1" width="43.375" style="1" customWidth="1"/>
    <col min="2" max="4" width="2.875" style="1" customWidth="1"/>
    <col min="5" max="6" width="8.125" style="1" customWidth="1"/>
    <col min="7" max="7" width="5.5" style="1" customWidth="1"/>
    <col min="8" max="8" width="3.25" style="1" customWidth="1"/>
    <col min="9" max="9" width="1.125" style="1" customWidth="1"/>
    <col min="10" max="16384" width="9" style="1"/>
  </cols>
  <sheetData>
    <row r="1" spans="1:22" ht="15.75" customHeight="1" x14ac:dyDescent="0.35">
      <c r="A1" s="199" t="s">
        <v>194</v>
      </c>
      <c r="B1" s="199"/>
      <c r="C1" s="199"/>
      <c r="D1" s="199"/>
      <c r="E1" s="199"/>
      <c r="F1" s="199"/>
      <c r="G1" s="199"/>
      <c r="H1" s="199"/>
      <c r="I1" s="19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x14ac:dyDescent="0.25">
      <c r="A2" s="200" t="s">
        <v>25</v>
      </c>
      <c r="B2" s="200"/>
      <c r="C2" s="200"/>
      <c r="D2" s="200"/>
      <c r="E2" s="200"/>
      <c r="F2" s="200"/>
      <c r="G2" s="200"/>
      <c r="H2" s="200"/>
      <c r="I2" s="20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8" x14ac:dyDescent="0.35">
      <c r="A4" s="201" t="s">
        <v>26</v>
      </c>
      <c r="B4" s="201"/>
      <c r="C4" s="201"/>
      <c r="D4" s="201"/>
      <c r="E4" s="201"/>
      <c r="F4" s="201"/>
      <c r="G4" s="201"/>
      <c r="H4" s="201"/>
      <c r="I4" s="20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">
      <c r="A5" s="201" t="s">
        <v>27</v>
      </c>
      <c r="B5" s="201"/>
      <c r="C5" s="201"/>
      <c r="D5" s="201"/>
      <c r="E5" s="201"/>
      <c r="F5" s="201"/>
      <c r="G5" s="201"/>
      <c r="H5" s="201"/>
      <c r="I5" s="20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">
      <c r="A6" s="201" t="s">
        <v>28</v>
      </c>
      <c r="B6" s="201"/>
      <c r="C6" s="201"/>
      <c r="D6" s="201"/>
      <c r="E6" s="201"/>
      <c r="F6" s="201"/>
      <c r="G6" s="201"/>
      <c r="H6" s="201"/>
      <c r="I6" s="20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A7" s="201" t="s">
        <v>29</v>
      </c>
      <c r="B7" s="201"/>
      <c r="C7" s="201"/>
      <c r="D7" s="201"/>
      <c r="E7" s="201"/>
      <c r="F7" s="201"/>
      <c r="G7" s="201"/>
      <c r="H7" s="201"/>
      <c r="I7" s="20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">
      <c r="A8" s="65" t="s">
        <v>30</v>
      </c>
      <c r="B8" s="65"/>
      <c r="C8" s="65"/>
      <c r="D8" s="65"/>
      <c r="E8" s="65"/>
      <c r="F8" s="65"/>
      <c r="G8" s="65"/>
      <c r="H8" s="65"/>
      <c r="I8" s="6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65" t="s">
        <v>31</v>
      </c>
      <c r="B9" s="65"/>
      <c r="C9" s="65"/>
      <c r="D9" s="65"/>
      <c r="E9" s="65"/>
      <c r="F9" s="65"/>
      <c r="G9" s="65"/>
      <c r="H9" s="65"/>
      <c r="I9" s="6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64"/>
      <c r="B10" s="64"/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8" x14ac:dyDescent="0.35">
      <c r="A11" s="41"/>
      <c r="B11" s="41"/>
      <c r="C11" s="41"/>
      <c r="D11" s="41"/>
      <c r="E11" s="41"/>
      <c r="F11" s="42"/>
      <c r="G11" s="41"/>
      <c r="H11" s="67"/>
      <c r="I11" s="4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1" x14ac:dyDescent="0.35">
      <c r="A12" s="43"/>
      <c r="B12" s="43"/>
      <c r="C12" s="39"/>
      <c r="D12" s="39"/>
      <c r="E12" s="39"/>
      <c r="F12" s="39"/>
      <c r="G12" s="39"/>
      <c r="H12" s="68"/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46" t="s">
        <v>32</v>
      </c>
      <c r="B13" s="44"/>
      <c r="C13" s="44"/>
      <c r="D13" s="44"/>
      <c r="E13" s="44"/>
      <c r="F13" s="45">
        <v>9000</v>
      </c>
      <c r="G13" s="44"/>
      <c r="H13" s="45"/>
      <c r="I13" s="4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202" t="s">
        <v>33</v>
      </c>
      <c r="B14" s="202"/>
      <c r="C14" s="202"/>
      <c r="D14" s="44"/>
      <c r="E14" s="44"/>
      <c r="F14" s="45">
        <v>6276</v>
      </c>
      <c r="G14" s="44"/>
      <c r="H14" s="45"/>
      <c r="I14" s="4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204" t="s">
        <v>34</v>
      </c>
      <c r="B15" s="204"/>
      <c r="C15" s="204"/>
      <c r="D15" s="46"/>
      <c r="E15" s="46"/>
      <c r="F15" s="74">
        <f>F13-F14</f>
        <v>2724</v>
      </c>
      <c r="G15" s="47"/>
      <c r="H15" s="45"/>
      <c r="I15" s="4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4"/>
      <c r="B16" s="44"/>
      <c r="C16" s="44"/>
      <c r="D16" s="46"/>
      <c r="E16" s="46"/>
      <c r="F16" s="75"/>
      <c r="G16" s="47"/>
      <c r="H16" s="45"/>
      <c r="I16" s="4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9" ht="15.75" thickBot="1" x14ac:dyDescent="0.3">
      <c r="A17" s="202" t="s">
        <v>35</v>
      </c>
      <c r="B17" s="202"/>
      <c r="C17" s="202"/>
      <c r="D17" s="46"/>
      <c r="E17" s="46"/>
      <c r="F17" s="48">
        <v>724</v>
      </c>
      <c r="G17" s="46"/>
      <c r="H17" s="45"/>
      <c r="I17" s="4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9" ht="18" x14ac:dyDescent="0.35">
      <c r="A18" s="205" t="s">
        <v>36</v>
      </c>
      <c r="B18" s="205"/>
      <c r="C18" s="205"/>
      <c r="D18" s="46"/>
      <c r="E18" s="46"/>
      <c r="F18" s="49">
        <f>F15-F17</f>
        <v>2000</v>
      </c>
      <c r="G18" s="50"/>
      <c r="H18" s="69"/>
      <c r="I18" s="4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9" x14ac:dyDescent="0.25">
      <c r="A19" s="202"/>
      <c r="B19" s="202"/>
      <c r="C19" s="202"/>
      <c r="D19" s="46"/>
      <c r="E19" s="46"/>
      <c r="F19" s="51"/>
      <c r="G19" s="46"/>
      <c r="H19" s="70"/>
      <c r="I19" s="4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9" x14ac:dyDescent="0.25">
      <c r="A20" s="202" t="s">
        <v>37</v>
      </c>
      <c r="B20" s="202"/>
      <c r="C20" s="202"/>
      <c r="D20" s="44"/>
      <c r="E20" s="44"/>
      <c r="F20" s="52"/>
      <c r="G20" s="44"/>
      <c r="H20" s="71"/>
      <c r="I20" s="4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9" ht="18" x14ac:dyDescent="0.35">
      <c r="A21" s="196" t="s">
        <v>38</v>
      </c>
      <c r="B21" s="196"/>
      <c r="C21" s="196"/>
      <c r="D21" s="53"/>
      <c r="E21" s="53"/>
      <c r="F21" s="54">
        <f>F18-F20</f>
        <v>2000</v>
      </c>
      <c r="G21" s="55"/>
      <c r="H21" s="69"/>
      <c r="I21" s="5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9" ht="18.75" thickBot="1" x14ac:dyDescent="0.4">
      <c r="A22" s="53"/>
      <c r="B22" s="53"/>
      <c r="C22" s="53"/>
      <c r="D22" s="53"/>
      <c r="E22" s="53"/>
      <c r="F22" s="69"/>
      <c r="G22" s="55"/>
      <c r="H22" s="69"/>
      <c r="I22" s="5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9" ht="16.5" thickTop="1" x14ac:dyDescent="0.3">
      <c r="A23" s="203" t="s">
        <v>39</v>
      </c>
      <c r="B23" s="203"/>
      <c r="C23" s="203"/>
      <c r="D23" s="56"/>
      <c r="E23" s="56"/>
      <c r="F23" s="155">
        <v>300</v>
      </c>
      <c r="G23" s="56"/>
      <c r="H23" s="72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9" ht="16.5" thickBot="1" x14ac:dyDescent="0.35">
      <c r="A24" s="196" t="s">
        <v>40</v>
      </c>
      <c r="B24" s="196"/>
      <c r="C24" s="196"/>
      <c r="D24" s="56"/>
      <c r="E24" s="56"/>
      <c r="F24" s="153">
        <f>F21-F23</f>
        <v>1700</v>
      </c>
      <c r="G24" s="56"/>
      <c r="H24" s="57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9" ht="19.5" thickTop="1" thickBot="1" x14ac:dyDescent="0.4">
      <c r="A25" s="197" t="s">
        <v>41</v>
      </c>
      <c r="B25" s="197"/>
      <c r="C25" s="197"/>
      <c r="D25" s="58"/>
      <c r="E25" s="58"/>
      <c r="F25" s="154">
        <f>F24</f>
        <v>1700</v>
      </c>
      <c r="G25" s="59"/>
      <c r="H25" s="73"/>
      <c r="I25" s="5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9" ht="15.75" thickTop="1" x14ac:dyDescent="0.3">
      <c r="A26" s="60"/>
      <c r="B26" s="60"/>
      <c r="C26" s="60"/>
      <c r="D26" s="60"/>
      <c r="E26" s="60"/>
      <c r="F26" s="128"/>
      <c r="G26" s="60"/>
      <c r="H26" s="66"/>
      <c r="I26" s="6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9" ht="15.75" x14ac:dyDescent="0.3">
      <c r="A27" s="60"/>
      <c r="B27" s="60"/>
      <c r="C27" s="60"/>
      <c r="D27" s="60"/>
      <c r="E27" s="60"/>
      <c r="F27" s="40"/>
      <c r="G27" s="60"/>
      <c r="H27" s="60"/>
      <c r="I27" s="6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9" ht="15.75" x14ac:dyDescent="0.3">
      <c r="A28" s="60"/>
      <c r="B28" s="60"/>
      <c r="C28" s="60"/>
      <c r="D28" s="60"/>
      <c r="E28" s="60"/>
      <c r="F28" s="40"/>
      <c r="G28" s="60"/>
      <c r="H28" s="60"/>
      <c r="I28" s="6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9" x14ac:dyDescent="0.3">
      <c r="A29" s="195" t="s">
        <v>42</v>
      </c>
      <c r="B29" s="195"/>
      <c r="C29" s="195"/>
      <c r="D29" s="61"/>
      <c r="E29" s="61"/>
      <c r="F29" s="129"/>
      <c r="G29" s="128"/>
      <c r="H29" s="128"/>
      <c r="I29" s="12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9" ht="15.75" x14ac:dyDescent="0.3">
      <c r="A30" s="62"/>
      <c r="B30" s="60"/>
      <c r="C30" s="44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9" ht="15.75" x14ac:dyDescent="0.3">
      <c r="A31" s="62"/>
      <c r="B31" s="60"/>
      <c r="C31" s="44"/>
      <c r="D31" s="40"/>
      <c r="E31" s="40"/>
      <c r="F31" s="128"/>
      <c r="G31" s="40"/>
      <c r="H31" s="40"/>
      <c r="I31" s="4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x14ac:dyDescent="0.3">
      <c r="A32" s="62"/>
      <c r="B32" s="198"/>
      <c r="C32" s="198"/>
      <c r="D32" s="40"/>
      <c r="E32" s="40"/>
      <c r="F32" s="4"/>
      <c r="G32" s="129"/>
      <c r="H32" s="129"/>
      <c r="I32" s="12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x14ac:dyDescent="0.3">
      <c r="A33" s="62"/>
      <c r="B33" s="63"/>
      <c r="C33" s="40"/>
      <c r="D33" s="40"/>
      <c r="E33" s="40"/>
      <c r="F33" s="4"/>
      <c r="G33" s="40"/>
      <c r="H33" s="40"/>
      <c r="I33" s="4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1" x14ac:dyDescent="0.35">
      <c r="A34" s="62"/>
      <c r="B34" s="43"/>
      <c r="C34" s="39"/>
      <c r="D34" s="61"/>
      <c r="E34" s="61"/>
      <c r="F34" s="4"/>
      <c r="G34" s="128"/>
      <c r="H34" s="128"/>
      <c r="I34" s="12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3"/>
      <c r="B37" s="3"/>
      <c r="C37" s="3"/>
      <c r="D37" s="187"/>
      <c r="E37" s="1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</sheetData>
  <mergeCells count="19">
    <mergeCell ref="A19:C19"/>
    <mergeCell ref="A20:C20"/>
    <mergeCell ref="A21:C21"/>
    <mergeCell ref="A23:C23"/>
    <mergeCell ref="A7:I7"/>
    <mergeCell ref="A14:C14"/>
    <mergeCell ref="A15:C15"/>
    <mergeCell ref="A17:C17"/>
    <mergeCell ref="A18:C18"/>
    <mergeCell ref="A1:I1"/>
    <mergeCell ref="A2:I2"/>
    <mergeCell ref="A4:I4"/>
    <mergeCell ref="A5:I5"/>
    <mergeCell ref="A6:I6"/>
    <mergeCell ref="A29:C29"/>
    <mergeCell ref="A24:C24"/>
    <mergeCell ref="A25:C25"/>
    <mergeCell ref="B32:C32"/>
    <mergeCell ref="D37:E37"/>
  </mergeCells>
  <conditionalFormatting sqref="F25">
    <cfRule type="cellIs" dxfId="171" priority="1" operator="equal">
      <formula>1700</formula>
    </cfRule>
    <cfRule type="cellIs" dxfId="170" priority="2" operator="equal">
      <formula>1976</formula>
    </cfRule>
    <cfRule type="cellIs" dxfId="169" priority="3" operator="lessThan">
      <formula>1934.6</formula>
    </cfRule>
    <cfRule type="cellIs" dxfId="168" priority="4" operator="greaterThan">
      <formula>1934.6</formula>
    </cfRule>
    <cfRule type="cellIs" dxfId="167" priority="5" operator="equal">
      <formula>1934.6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W542"/>
  <sheetViews>
    <sheetView view="pageBreakPreview" topLeftCell="A22" zoomScaleNormal="100" zoomScaleSheetLayoutView="100" workbookViewId="0">
      <selection activeCell="E42" sqref="E42"/>
    </sheetView>
  </sheetViews>
  <sheetFormatPr defaultColWidth="9" defaultRowHeight="15" x14ac:dyDescent="0.25"/>
  <cols>
    <col min="1" max="1" width="48.125" style="77" customWidth="1"/>
    <col min="2" max="2" width="8.375" style="77" customWidth="1"/>
    <col min="3" max="3" width="7.875" style="77" customWidth="1"/>
    <col min="4" max="4" width="7.5" style="77" customWidth="1"/>
    <col min="5" max="5" width="7.375" style="77" customWidth="1"/>
    <col min="6" max="6" width="9" style="77"/>
    <col min="7" max="7" width="1.25" style="77" customWidth="1"/>
    <col min="8" max="8" width="1.5" style="77" customWidth="1"/>
    <col min="9" max="9" width="0.5" style="77" customWidth="1"/>
    <col min="10" max="16384" width="9" style="77"/>
  </cols>
  <sheetData>
    <row r="1" spans="1:75" ht="6.75" customHeight="1" x14ac:dyDescent="0.35">
      <c r="A1" s="78"/>
      <c r="B1" s="78"/>
      <c r="C1" s="78"/>
      <c r="D1" s="78"/>
      <c r="E1" s="78"/>
      <c r="F1" s="78"/>
      <c r="G1" s="78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</row>
    <row r="2" spans="1:75" ht="20.25" customHeight="1" x14ac:dyDescent="0.35">
      <c r="A2" s="208" t="s">
        <v>195</v>
      </c>
      <c r="B2" s="208"/>
      <c r="C2" s="208"/>
      <c r="D2" s="208"/>
      <c r="E2" s="208"/>
      <c r="F2" s="208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</row>
    <row r="3" spans="1:75" ht="15.75" customHeight="1" x14ac:dyDescent="0.35">
      <c r="A3" s="208" t="s">
        <v>43</v>
      </c>
      <c r="B3" s="208"/>
      <c r="C3" s="208"/>
      <c r="D3" s="208"/>
      <c r="E3" s="208"/>
      <c r="F3" s="208"/>
      <c r="G3" s="7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</row>
    <row r="4" spans="1:75" ht="5.25" customHeight="1" x14ac:dyDescent="0.35">
      <c r="A4" s="78"/>
      <c r="B4" s="78"/>
      <c r="C4" s="78"/>
      <c r="D4" s="78"/>
      <c r="E4" s="78"/>
      <c r="F4" s="78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</row>
    <row r="5" spans="1:75" ht="5.25" customHeight="1" x14ac:dyDescent="0.35">
      <c r="A5" s="78"/>
      <c r="B5" s="78"/>
      <c r="C5" s="78"/>
      <c r="D5" s="78"/>
      <c r="E5" s="78"/>
      <c r="F5" s="78"/>
      <c r="G5" s="78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</row>
    <row r="6" spans="1:75" ht="15.75" customHeight="1" x14ac:dyDescent="0.35">
      <c r="A6" s="201" t="s">
        <v>26</v>
      </c>
      <c r="B6" s="201"/>
      <c r="C6" s="201"/>
      <c r="D6" s="201"/>
      <c r="E6" s="201"/>
      <c r="F6" s="201"/>
      <c r="G6" s="201"/>
      <c r="H6" s="201"/>
      <c r="I6" s="201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</row>
    <row r="7" spans="1:75" ht="15.75" customHeight="1" x14ac:dyDescent="0.3">
      <c r="A7" s="201" t="s">
        <v>27</v>
      </c>
      <c r="B7" s="201"/>
      <c r="C7" s="201"/>
      <c r="D7" s="201"/>
      <c r="E7" s="201"/>
      <c r="F7" s="201"/>
      <c r="G7" s="201"/>
      <c r="H7" s="201"/>
      <c r="I7" s="201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</row>
    <row r="8" spans="1:75" ht="15.75" customHeight="1" x14ac:dyDescent="0.3">
      <c r="A8" s="201" t="s">
        <v>28</v>
      </c>
      <c r="B8" s="201"/>
      <c r="C8" s="201"/>
      <c r="D8" s="201"/>
      <c r="E8" s="201"/>
      <c r="F8" s="201"/>
      <c r="G8" s="201"/>
      <c r="H8" s="201"/>
      <c r="I8" s="20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</row>
    <row r="9" spans="1:75" ht="15.75" customHeight="1" x14ac:dyDescent="0.3">
      <c r="A9" s="201" t="s">
        <v>29</v>
      </c>
      <c r="B9" s="201"/>
      <c r="C9" s="201"/>
      <c r="D9" s="201"/>
      <c r="E9" s="201"/>
      <c r="F9" s="201"/>
      <c r="G9" s="201"/>
      <c r="H9" s="201"/>
      <c r="I9" s="201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</row>
    <row r="10" spans="1:75" ht="15.75" customHeight="1" x14ac:dyDescent="0.3">
      <c r="A10" s="65" t="s">
        <v>30</v>
      </c>
      <c r="B10" s="65"/>
      <c r="C10" s="65"/>
      <c r="D10" s="65"/>
      <c r="E10" s="65"/>
      <c r="F10" s="65"/>
      <c r="G10" s="65"/>
      <c r="H10" s="65"/>
      <c r="I10" s="65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</row>
    <row r="11" spans="1:75" ht="15" customHeight="1" x14ac:dyDescent="0.3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</row>
    <row r="12" spans="1:75" ht="15" customHeigh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</row>
    <row r="13" spans="1:75" ht="15.75" customHeight="1" x14ac:dyDescent="0.35">
      <c r="A13" s="79" t="s">
        <v>44</v>
      </c>
      <c r="B13" s="206" t="s">
        <v>1</v>
      </c>
      <c r="C13" s="206"/>
      <c r="D13" s="79"/>
      <c r="E13" s="206" t="s">
        <v>2</v>
      </c>
      <c r="F13" s="206"/>
      <c r="G13" s="81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</row>
    <row r="14" spans="1:75" ht="5.25" customHeight="1" x14ac:dyDescent="0.35">
      <c r="A14" s="79"/>
      <c r="B14" s="79"/>
      <c r="C14" s="79"/>
      <c r="D14" s="79"/>
      <c r="E14" s="79"/>
      <c r="F14" s="79"/>
      <c r="G14" s="79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</row>
    <row r="15" spans="1:75" ht="15.75" customHeight="1" x14ac:dyDescent="0.35">
      <c r="A15" s="79" t="s">
        <v>45</v>
      </c>
      <c r="B15" s="79"/>
      <c r="C15" s="79"/>
      <c r="D15" s="79"/>
      <c r="E15" s="79"/>
      <c r="F15" s="79"/>
      <c r="G15" s="79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</row>
    <row r="16" spans="1:75" ht="15.75" customHeight="1" x14ac:dyDescent="0.3">
      <c r="A16" s="80" t="s">
        <v>46</v>
      </c>
      <c r="B16" s="96">
        <v>2000</v>
      </c>
      <c r="C16" s="80"/>
      <c r="D16" s="80"/>
      <c r="E16" s="96">
        <v>0</v>
      </c>
      <c r="F16" s="80"/>
      <c r="G16" s="80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</row>
    <row r="17" spans="1:75" ht="15.75" customHeight="1" x14ac:dyDescent="0.35">
      <c r="A17" s="79" t="s">
        <v>47</v>
      </c>
      <c r="B17" s="79"/>
      <c r="C17" s="82">
        <f>B16</f>
        <v>2000</v>
      </c>
      <c r="D17" s="79"/>
      <c r="E17" s="79"/>
      <c r="F17" s="82">
        <f>SUM(E16:E16)</f>
        <v>0</v>
      </c>
      <c r="G17" s="79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</row>
    <row r="18" spans="1:75" ht="6.75" customHeight="1" x14ac:dyDescent="0.35">
      <c r="A18" s="83"/>
      <c r="B18" s="83"/>
      <c r="C18" s="84"/>
      <c r="D18" s="83"/>
      <c r="E18" s="83"/>
      <c r="F18" s="84"/>
      <c r="G18" s="83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</row>
    <row r="19" spans="1:75" ht="15.75" customHeight="1" x14ac:dyDescent="0.35">
      <c r="A19" s="79" t="s">
        <v>48</v>
      </c>
      <c r="B19" s="79"/>
      <c r="C19" s="79"/>
      <c r="D19" s="79"/>
      <c r="E19" s="79"/>
      <c r="F19" s="79"/>
      <c r="G19" s="79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</row>
    <row r="20" spans="1:75" ht="15.75" customHeight="1" x14ac:dyDescent="0.35">
      <c r="A20" s="83" t="s">
        <v>49</v>
      </c>
      <c r="B20" s="98">
        <v>33724</v>
      </c>
      <c r="C20" s="79"/>
      <c r="D20" s="79"/>
      <c r="E20" s="79"/>
      <c r="F20" s="79"/>
      <c r="G20" s="79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</row>
    <row r="21" spans="1:75" ht="15.75" customHeight="1" x14ac:dyDescent="0.3">
      <c r="A21" s="80" t="s">
        <v>50</v>
      </c>
      <c r="B21" s="97">
        <v>7000</v>
      </c>
      <c r="C21" s="80"/>
      <c r="D21" s="80"/>
      <c r="E21" s="97">
        <v>0</v>
      </c>
      <c r="F21" s="80"/>
      <c r="G21" s="80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</row>
    <row r="22" spans="1:75" ht="15.75" customHeight="1" x14ac:dyDescent="0.3">
      <c r="A22" s="80" t="s">
        <v>51</v>
      </c>
      <c r="B22" s="97">
        <v>10400</v>
      </c>
      <c r="C22" s="80"/>
      <c r="D22" s="80"/>
      <c r="E22" s="96">
        <v>0</v>
      </c>
      <c r="F22" s="80"/>
      <c r="G22" s="80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</row>
    <row r="23" spans="1:75" ht="15.75" customHeight="1" x14ac:dyDescent="0.25">
      <c r="A23" s="85" t="s">
        <v>52</v>
      </c>
      <c r="B23" s="99"/>
      <c r="C23" s="82">
        <f>B20+B21+B22</f>
        <v>51124</v>
      </c>
      <c r="D23" s="85"/>
      <c r="E23" s="85"/>
      <c r="F23" s="82">
        <f>SUM(E21:E22)</f>
        <v>0</v>
      </c>
      <c r="G23" s="8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</row>
    <row r="24" spans="1:75" ht="6.75" customHeight="1" x14ac:dyDescent="0.35">
      <c r="A24" s="83"/>
      <c r="B24" s="83"/>
      <c r="C24" s="84"/>
      <c r="D24" s="83"/>
      <c r="E24" s="83"/>
      <c r="F24" s="84"/>
      <c r="G24" s="83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</row>
    <row r="25" spans="1:75" ht="15.75" customHeight="1" thickBot="1" x14ac:dyDescent="0.35">
      <c r="A25" s="85" t="s">
        <v>53</v>
      </c>
      <c r="B25" s="85"/>
      <c r="C25" s="100">
        <f>C23+C17</f>
        <v>53124</v>
      </c>
      <c r="D25" s="85"/>
      <c r="E25" s="85"/>
      <c r="F25" s="86">
        <f>SUM(F17:F24)</f>
        <v>0</v>
      </c>
      <c r="G25" s="85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</row>
    <row r="26" spans="1:75" ht="2.25" customHeight="1" thickTop="1" x14ac:dyDescent="0.35">
      <c r="A26" s="83"/>
      <c r="B26" s="83"/>
      <c r="C26" s="83"/>
      <c r="D26" s="83"/>
      <c r="E26" s="83"/>
      <c r="F26" s="83"/>
      <c r="G26" s="83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</row>
    <row r="27" spans="1:75" ht="15.75" customHeight="1" x14ac:dyDescent="0.35">
      <c r="A27" s="87" t="s">
        <v>54</v>
      </c>
      <c r="B27" s="87"/>
      <c r="C27" s="87"/>
      <c r="D27" s="87"/>
      <c r="E27" s="87"/>
      <c r="F27" s="87"/>
      <c r="G27" s="87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</row>
    <row r="28" spans="1:75" ht="7.5" customHeight="1" x14ac:dyDescent="0.35">
      <c r="A28" s="87"/>
      <c r="B28" s="87"/>
      <c r="C28" s="87"/>
      <c r="D28" s="87"/>
      <c r="E28" s="87"/>
      <c r="F28" s="87"/>
      <c r="G28" s="87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</row>
    <row r="29" spans="1:75" ht="15.75" customHeight="1" x14ac:dyDescent="0.25">
      <c r="A29" s="88" t="s">
        <v>55</v>
      </c>
      <c r="B29" s="88"/>
      <c r="C29" s="88"/>
      <c r="D29" s="88"/>
      <c r="E29" s="88"/>
      <c r="F29" s="88"/>
      <c r="G29" s="88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</row>
    <row r="30" spans="1:75" ht="15.75" customHeight="1" x14ac:dyDescent="0.3">
      <c r="A30" s="89" t="s">
        <v>56</v>
      </c>
      <c r="B30" s="97"/>
      <c r="C30" s="89"/>
      <c r="D30" s="89"/>
      <c r="E30" s="97">
        <v>20000</v>
      </c>
      <c r="F30" s="89"/>
      <c r="G30" s="89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</row>
    <row r="31" spans="1:75" ht="15.75" customHeight="1" x14ac:dyDescent="0.3">
      <c r="A31" s="89" t="s">
        <v>57</v>
      </c>
      <c r="B31" s="96"/>
      <c r="C31" s="89"/>
      <c r="D31" s="89"/>
      <c r="E31" s="96">
        <v>1700</v>
      </c>
      <c r="F31" s="89"/>
      <c r="G31" s="89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</row>
    <row r="32" spans="1:75" ht="15.75" customHeight="1" x14ac:dyDescent="0.25">
      <c r="A32" s="88" t="s">
        <v>58</v>
      </c>
      <c r="B32" s="88"/>
      <c r="C32" s="90">
        <f>B30+B31</f>
        <v>0</v>
      </c>
      <c r="D32" s="88"/>
      <c r="E32" s="88"/>
      <c r="F32" s="82">
        <f>SUM(E30:E31)</f>
        <v>21700</v>
      </c>
      <c r="G32" s="88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</row>
    <row r="33" spans="1:75" ht="6" customHeight="1" x14ac:dyDescent="0.25">
      <c r="A33" s="89"/>
      <c r="B33" s="89"/>
      <c r="C33" s="91"/>
      <c r="D33" s="89"/>
      <c r="E33" s="89"/>
      <c r="F33" s="91"/>
      <c r="G33" s="89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</row>
    <row r="34" spans="1:75" ht="15.75" customHeight="1" x14ac:dyDescent="0.25">
      <c r="A34" s="88" t="s">
        <v>59</v>
      </c>
      <c r="B34" s="88"/>
      <c r="C34" s="88"/>
      <c r="D34" s="88"/>
      <c r="E34" s="88"/>
      <c r="F34" s="88"/>
      <c r="G34" s="8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</row>
    <row r="35" spans="1:75" ht="15.75" customHeight="1" x14ac:dyDescent="0.3">
      <c r="A35" s="89" t="s">
        <v>60</v>
      </c>
      <c r="B35" s="101"/>
      <c r="C35" s="88"/>
      <c r="D35" s="88"/>
      <c r="E35" s="102">
        <v>6000</v>
      </c>
      <c r="F35" s="88"/>
      <c r="G35" s="88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</row>
    <row r="36" spans="1:75" ht="15.75" customHeight="1" x14ac:dyDescent="0.25">
      <c r="A36" s="88" t="s">
        <v>61</v>
      </c>
      <c r="B36" s="88"/>
      <c r="C36" s="90">
        <f>B35</f>
        <v>0</v>
      </c>
      <c r="D36" s="88"/>
      <c r="E36" s="88"/>
      <c r="F36" s="82">
        <f>E35</f>
        <v>6000</v>
      </c>
      <c r="G36" s="88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</row>
    <row r="37" spans="1:75" ht="6.75" customHeight="1" x14ac:dyDescent="0.25">
      <c r="A37" s="89"/>
      <c r="B37" s="89"/>
      <c r="C37" s="91"/>
      <c r="D37" s="89"/>
      <c r="E37" s="89"/>
      <c r="F37" s="91"/>
      <c r="G37" s="89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</row>
    <row r="38" spans="1:75" ht="15.75" customHeight="1" x14ac:dyDescent="0.25">
      <c r="A38" s="88" t="s">
        <v>62</v>
      </c>
      <c r="B38" s="88"/>
      <c r="C38" s="88"/>
      <c r="D38" s="88"/>
      <c r="E38" s="88"/>
      <c r="F38" s="88"/>
      <c r="G38" s="88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</row>
    <row r="39" spans="1:75" ht="15.75" customHeight="1" x14ac:dyDescent="0.3">
      <c r="A39" s="89" t="s">
        <v>63</v>
      </c>
      <c r="B39" s="97"/>
      <c r="C39" s="89"/>
      <c r="D39" s="89"/>
      <c r="E39" s="97">
        <v>0</v>
      </c>
      <c r="F39" s="89"/>
      <c r="G39" s="89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</row>
    <row r="40" spans="1:75" ht="15.75" customHeight="1" x14ac:dyDescent="0.3">
      <c r="A40" s="89" t="s">
        <v>64</v>
      </c>
      <c r="B40" s="97"/>
      <c r="C40" s="89"/>
      <c r="D40" s="89"/>
      <c r="E40" s="97">
        <v>0</v>
      </c>
      <c r="F40" s="89"/>
      <c r="G40" s="89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</row>
    <row r="41" spans="1:75" ht="15.75" customHeight="1" x14ac:dyDescent="0.3">
      <c r="A41" s="89" t="s">
        <v>19</v>
      </c>
      <c r="B41" s="96"/>
      <c r="C41" s="89"/>
      <c r="D41" s="89"/>
      <c r="E41" s="96">
        <v>0</v>
      </c>
      <c r="F41" s="89"/>
      <c r="G41" s="89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</row>
    <row r="42" spans="1:75" ht="15.75" customHeight="1" x14ac:dyDescent="0.35">
      <c r="A42" s="92" t="s">
        <v>65</v>
      </c>
      <c r="B42" s="103"/>
      <c r="C42" s="90">
        <f>SUM(B39:B41)</f>
        <v>0</v>
      </c>
      <c r="D42" s="92"/>
      <c r="E42" s="104">
        <f>E39+E40+E41</f>
        <v>0</v>
      </c>
      <c r="F42" s="82"/>
      <c r="G42" s="92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</row>
    <row r="43" spans="1:75" x14ac:dyDescent="0.25">
      <c r="A43" s="85"/>
      <c r="B43" s="85"/>
      <c r="D43" s="93"/>
      <c r="E43" s="93"/>
      <c r="G43" s="8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</row>
    <row r="44" spans="1:75" ht="16.5" thickBot="1" x14ac:dyDescent="0.35">
      <c r="A44" s="85" t="s">
        <v>66</v>
      </c>
      <c r="B44" s="94"/>
      <c r="C44" s="100">
        <v>53124</v>
      </c>
      <c r="D44" s="94"/>
      <c r="E44" s="94"/>
      <c r="F44" s="86">
        <f>SUM(F32:F42)</f>
        <v>27700</v>
      </c>
      <c r="G44" s="9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</row>
    <row r="45" spans="1:75" ht="15.75" thickTop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</row>
    <row r="46" spans="1:75" ht="9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</row>
    <row r="47" spans="1:75" x14ac:dyDescent="0.25">
      <c r="A47" s="95" t="s">
        <v>42</v>
      </c>
      <c r="B47" s="207" t="s">
        <v>0</v>
      </c>
      <c r="C47" s="207"/>
      <c r="D47" s="207"/>
      <c r="E47" s="207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</row>
    <row r="48" spans="1:7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</row>
    <row r="49" spans="1:7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</row>
    <row r="50" spans="1:7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</row>
    <row r="51" spans="1:7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</row>
    <row r="52" spans="1:75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</row>
    <row r="53" spans="1:75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</row>
    <row r="54" spans="1:7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</row>
    <row r="55" spans="1:7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</row>
    <row r="56" spans="1:75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</row>
    <row r="57" spans="1:75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</row>
    <row r="58" spans="1:75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</row>
    <row r="59" spans="1:7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</row>
    <row r="60" spans="1:75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</row>
    <row r="61" spans="1:75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</row>
    <row r="62" spans="1:75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</row>
    <row r="63" spans="1:7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</row>
    <row r="64" spans="1:75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</row>
    <row r="65" spans="1:7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</row>
    <row r="66" spans="1:7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</row>
    <row r="67" spans="1:75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</row>
    <row r="68" spans="1:75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</row>
    <row r="69" spans="1:75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</row>
    <row r="70" spans="1:75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</row>
    <row r="71" spans="1:75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</row>
    <row r="72" spans="1:75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</row>
    <row r="73" spans="1:7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</row>
    <row r="74" spans="1:75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</row>
    <row r="75" spans="1:75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</row>
    <row r="76" spans="1:75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</row>
    <row r="77" spans="1:75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</row>
    <row r="78" spans="1:75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</row>
    <row r="79" spans="1:75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</row>
    <row r="80" spans="1:75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</row>
    <row r="81" spans="1:75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</row>
    <row r="82" spans="1:75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</row>
    <row r="83" spans="1:75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</row>
    <row r="84" spans="1:75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</row>
    <row r="85" spans="1:75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</row>
    <row r="86" spans="1:75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</row>
    <row r="87" spans="1:75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</row>
    <row r="88" spans="1:75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</row>
    <row r="89" spans="1:75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</row>
    <row r="90" spans="1:75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</row>
    <row r="91" spans="1:75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</row>
    <row r="92" spans="1:75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</row>
    <row r="93" spans="1:75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</row>
    <row r="94" spans="1:75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</row>
    <row r="95" spans="1:75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</row>
    <row r="96" spans="1:75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</row>
    <row r="97" spans="1:75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</row>
    <row r="98" spans="1:75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</row>
    <row r="99" spans="1:75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</row>
    <row r="100" spans="1:75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</row>
    <row r="101" spans="1:75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</row>
    <row r="102" spans="1:75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</row>
    <row r="103" spans="1:75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</row>
    <row r="104" spans="1:75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</row>
    <row r="105" spans="1:75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</row>
    <row r="106" spans="1:75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</row>
    <row r="107" spans="1:75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</row>
    <row r="108" spans="1:75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</row>
    <row r="109" spans="1:75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</row>
    <row r="110" spans="1:75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</row>
    <row r="111" spans="1:75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</row>
    <row r="112" spans="1:75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</row>
    <row r="113" spans="1:75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</row>
    <row r="114" spans="1:75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</row>
    <row r="115" spans="1:75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</row>
    <row r="116" spans="1:75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</row>
    <row r="117" spans="1:75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</row>
    <row r="118" spans="1:75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</row>
    <row r="119" spans="1:75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</row>
    <row r="120" spans="1:75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</row>
    <row r="121" spans="1:75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</row>
    <row r="122" spans="1:75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</row>
    <row r="123" spans="1:75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</row>
    <row r="124" spans="1:75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</row>
    <row r="125" spans="1:75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</row>
    <row r="126" spans="1:75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</row>
    <row r="127" spans="1:75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</row>
    <row r="128" spans="1:75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</row>
    <row r="129" spans="1:75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</row>
    <row r="130" spans="1:75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</row>
    <row r="131" spans="1:75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</row>
    <row r="132" spans="1:75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</row>
    <row r="133" spans="1:75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</row>
    <row r="134" spans="1:75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</row>
    <row r="135" spans="1:75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</row>
    <row r="136" spans="1:75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</row>
    <row r="137" spans="1:75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</row>
    <row r="138" spans="1:75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</row>
    <row r="139" spans="1:75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</row>
    <row r="140" spans="1:75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</row>
    <row r="141" spans="1:75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</row>
    <row r="142" spans="1:75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</row>
    <row r="143" spans="1:75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</row>
    <row r="144" spans="1:75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</row>
    <row r="145" spans="1:75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</row>
    <row r="146" spans="1:75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</row>
    <row r="147" spans="1:75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</row>
    <row r="148" spans="1:75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</row>
    <row r="149" spans="1:75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</row>
    <row r="150" spans="1:75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</row>
    <row r="151" spans="1:75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</row>
    <row r="152" spans="1:75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</row>
    <row r="153" spans="1:75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</row>
    <row r="154" spans="1:75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</row>
    <row r="155" spans="1:75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</row>
    <row r="156" spans="1:75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</row>
    <row r="157" spans="1:75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</row>
    <row r="158" spans="1:75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</row>
    <row r="159" spans="1:75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</row>
    <row r="160" spans="1:75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</row>
    <row r="161" spans="1:75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</row>
    <row r="162" spans="1:75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</row>
    <row r="163" spans="1:75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</row>
    <row r="164" spans="1:75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</row>
    <row r="165" spans="1:75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</row>
    <row r="166" spans="1:75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</row>
    <row r="167" spans="1:75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</row>
    <row r="168" spans="1:75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</row>
    <row r="169" spans="1:75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</row>
    <row r="170" spans="1:75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</row>
    <row r="171" spans="1:75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</row>
    <row r="172" spans="1:75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</row>
    <row r="173" spans="1:75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</row>
    <row r="174" spans="1:75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</row>
    <row r="175" spans="1:75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</row>
    <row r="176" spans="1:75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</row>
    <row r="177" spans="1:75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</row>
    <row r="178" spans="1:75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</row>
    <row r="179" spans="1:75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</row>
    <row r="180" spans="1:75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</row>
    <row r="181" spans="1:75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</row>
    <row r="182" spans="1:75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</row>
    <row r="183" spans="1:75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</row>
    <row r="184" spans="1:75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</row>
    <row r="185" spans="1:75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</row>
    <row r="186" spans="1:75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</row>
    <row r="187" spans="1:75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</row>
    <row r="188" spans="1:75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</row>
    <row r="189" spans="1:75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</row>
    <row r="190" spans="1:75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</row>
    <row r="191" spans="1:75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</row>
    <row r="192" spans="1:75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</row>
    <row r="193" spans="1:75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</row>
    <row r="194" spans="1:75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</row>
    <row r="195" spans="1:75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</row>
    <row r="196" spans="1:75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</row>
    <row r="197" spans="1:75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</row>
    <row r="198" spans="1:75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</row>
    <row r="199" spans="1:75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</row>
    <row r="200" spans="1:75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</row>
    <row r="201" spans="1:75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</row>
    <row r="202" spans="1:75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</row>
    <row r="203" spans="1:75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</row>
    <row r="204" spans="1:75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</row>
    <row r="205" spans="1:75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</row>
    <row r="206" spans="1:75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</row>
    <row r="207" spans="1:75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</row>
    <row r="208" spans="1:75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</row>
    <row r="209" spans="1:75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</row>
    <row r="210" spans="1:75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</row>
    <row r="211" spans="1:75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</row>
    <row r="212" spans="1:75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</row>
    <row r="213" spans="1:75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</row>
    <row r="214" spans="1:75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</row>
    <row r="215" spans="1:75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</row>
    <row r="216" spans="1:75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</row>
    <row r="217" spans="1:75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</row>
    <row r="218" spans="1:75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</row>
    <row r="219" spans="1:75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</row>
    <row r="220" spans="1:75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</row>
    <row r="221" spans="1:75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</row>
    <row r="222" spans="1:75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</row>
    <row r="223" spans="1:75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</row>
    <row r="224" spans="1:75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</row>
    <row r="225" spans="1:75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</row>
    <row r="226" spans="1:75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</row>
    <row r="227" spans="1:75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</row>
    <row r="228" spans="1:75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</row>
    <row r="229" spans="1:75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</row>
    <row r="230" spans="1:75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</row>
    <row r="231" spans="1:75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</row>
    <row r="232" spans="1:75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</row>
    <row r="233" spans="1:75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</row>
    <row r="234" spans="1:75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</row>
    <row r="235" spans="1:75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</row>
    <row r="236" spans="1:75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</row>
    <row r="237" spans="1:75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</row>
    <row r="238" spans="1:75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</row>
    <row r="239" spans="1:75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</row>
    <row r="240" spans="1:75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</row>
    <row r="241" spans="1:75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</row>
    <row r="242" spans="1:75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</row>
    <row r="243" spans="1:75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</row>
    <row r="244" spans="1:75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</row>
    <row r="245" spans="1:75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</row>
    <row r="246" spans="1:75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</row>
    <row r="247" spans="1:75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</row>
    <row r="248" spans="1:75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</row>
    <row r="249" spans="1:75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</row>
    <row r="250" spans="1:75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</row>
    <row r="251" spans="1:75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</row>
    <row r="252" spans="1:75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</row>
    <row r="253" spans="1:75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</row>
    <row r="254" spans="1:75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</row>
    <row r="255" spans="1:75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</row>
    <row r="256" spans="1:75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</row>
    <row r="257" spans="1:75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</row>
    <row r="258" spans="1:75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</row>
    <row r="259" spans="1:75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</row>
    <row r="260" spans="1:75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</row>
    <row r="261" spans="1:75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</row>
    <row r="262" spans="1:75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</row>
    <row r="263" spans="1:75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</row>
    <row r="264" spans="1:75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</row>
    <row r="265" spans="1:75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</row>
    <row r="266" spans="1:75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</row>
    <row r="267" spans="1:75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</row>
    <row r="268" spans="1:75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</row>
    <row r="269" spans="1:75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</row>
    <row r="270" spans="1:75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</row>
    <row r="271" spans="1:75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</row>
    <row r="272" spans="1:75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</row>
    <row r="273" spans="1:75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</row>
    <row r="274" spans="1:75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</row>
    <row r="275" spans="1:75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</row>
    <row r="276" spans="1:75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</row>
    <row r="277" spans="1:75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</row>
    <row r="278" spans="1:75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</row>
    <row r="279" spans="1:75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</row>
    <row r="280" spans="1:75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</row>
    <row r="281" spans="1:75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</row>
    <row r="282" spans="1:75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</row>
    <row r="283" spans="1:75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</row>
    <row r="284" spans="1:75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</row>
    <row r="285" spans="1:75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</row>
    <row r="286" spans="1:75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</row>
    <row r="287" spans="1:75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</row>
    <row r="288" spans="1:75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</row>
    <row r="289" spans="1:75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</row>
    <row r="290" spans="1:75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</row>
    <row r="291" spans="1:75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</row>
    <row r="292" spans="1:75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</row>
    <row r="293" spans="1:75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</row>
    <row r="294" spans="1:75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</row>
    <row r="295" spans="1:75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</row>
    <row r="296" spans="1:75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</row>
    <row r="297" spans="1:75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</row>
    <row r="298" spans="1:75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</row>
    <row r="299" spans="1:75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</row>
    <row r="300" spans="1:75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</row>
    <row r="301" spans="1:75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</row>
    <row r="302" spans="1:75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</row>
    <row r="303" spans="1:75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</row>
    <row r="304" spans="1:75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</row>
    <row r="305" spans="1:75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</row>
    <row r="306" spans="1:75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</row>
    <row r="307" spans="1:75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</row>
    <row r="308" spans="1:75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</row>
    <row r="309" spans="1:75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</row>
    <row r="310" spans="1:75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</row>
    <row r="311" spans="1:75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</row>
    <row r="312" spans="1:75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</row>
    <row r="313" spans="1:75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</row>
    <row r="314" spans="1:75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</row>
    <row r="315" spans="1:75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</row>
    <row r="316" spans="1:75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</row>
    <row r="317" spans="1:75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</row>
    <row r="318" spans="1:75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</row>
    <row r="319" spans="1:75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</row>
    <row r="320" spans="1:75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</row>
    <row r="321" spans="1:75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</row>
    <row r="322" spans="1:75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</row>
    <row r="323" spans="1:75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</row>
    <row r="324" spans="1:75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</row>
    <row r="325" spans="1:75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</row>
    <row r="326" spans="1:75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</row>
    <row r="327" spans="1:75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</row>
    <row r="328" spans="1:75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</row>
    <row r="329" spans="1:75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</row>
    <row r="330" spans="1:75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</row>
    <row r="331" spans="1:75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</row>
    <row r="332" spans="1:75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</row>
    <row r="333" spans="1:75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</row>
    <row r="334" spans="1:75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</row>
    <row r="335" spans="1:75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</row>
    <row r="336" spans="1:75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</row>
    <row r="337" spans="1:75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</row>
    <row r="338" spans="1:75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</row>
    <row r="339" spans="1:75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</row>
    <row r="340" spans="1:75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</row>
    <row r="341" spans="1:75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</row>
    <row r="342" spans="1:75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</row>
    <row r="343" spans="1:75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</row>
    <row r="344" spans="1:75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</row>
    <row r="345" spans="1:75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</row>
    <row r="346" spans="1:75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</row>
    <row r="347" spans="1:75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</row>
    <row r="348" spans="1:75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</row>
    <row r="349" spans="1:75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</row>
    <row r="350" spans="1:75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</row>
    <row r="351" spans="1:75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</row>
    <row r="352" spans="1:75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</row>
    <row r="353" spans="1:75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</row>
    <row r="354" spans="1:75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</row>
    <row r="355" spans="1:75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</row>
    <row r="356" spans="1:75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</row>
    <row r="357" spans="1:75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</row>
    <row r="358" spans="1:75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</row>
    <row r="359" spans="1:75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</row>
    <row r="360" spans="1:75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</row>
    <row r="361" spans="1:75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</row>
    <row r="362" spans="1:75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</row>
    <row r="363" spans="1:75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</row>
    <row r="364" spans="1:75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</row>
    <row r="365" spans="1:75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</row>
    <row r="366" spans="1:75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</row>
    <row r="367" spans="1:75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</row>
    <row r="368" spans="1:75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</row>
    <row r="369" spans="1:75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</row>
    <row r="370" spans="1:75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</row>
    <row r="371" spans="1:75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</row>
    <row r="372" spans="1:75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</row>
    <row r="373" spans="1:75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</row>
    <row r="374" spans="1:75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</row>
    <row r="375" spans="1:75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</row>
    <row r="376" spans="1:75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</row>
    <row r="377" spans="1:75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</row>
    <row r="378" spans="1:75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</row>
    <row r="379" spans="1:75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</row>
    <row r="380" spans="1:75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</row>
    <row r="381" spans="1:75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</row>
    <row r="382" spans="1:75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</row>
    <row r="383" spans="1:75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</row>
    <row r="384" spans="1:75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</row>
    <row r="385" spans="1:75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</row>
    <row r="386" spans="1:75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</row>
    <row r="387" spans="1:75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</row>
    <row r="388" spans="1:75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</row>
    <row r="389" spans="1:75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</row>
    <row r="390" spans="1:75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</row>
    <row r="391" spans="1:75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</row>
    <row r="392" spans="1:75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</row>
    <row r="393" spans="1:75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</row>
    <row r="394" spans="1:75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</row>
    <row r="395" spans="1:75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</row>
    <row r="396" spans="1:75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</row>
    <row r="397" spans="1:75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</row>
    <row r="398" spans="1:75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</row>
    <row r="399" spans="1:75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</row>
    <row r="400" spans="1:75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</row>
    <row r="401" spans="1:75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</row>
    <row r="402" spans="1:75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</row>
    <row r="403" spans="1:75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</row>
    <row r="404" spans="1:75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</row>
    <row r="405" spans="1:75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</row>
    <row r="406" spans="1:75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</row>
    <row r="407" spans="1:75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</row>
    <row r="408" spans="1:75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</row>
    <row r="409" spans="1:75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</row>
    <row r="410" spans="1:75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</row>
    <row r="411" spans="1:75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</row>
    <row r="412" spans="1:75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</row>
    <row r="413" spans="1:75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</row>
    <row r="414" spans="1:75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</row>
    <row r="415" spans="1:75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</row>
    <row r="416" spans="1:75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</row>
    <row r="417" spans="1:75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</row>
    <row r="418" spans="1:75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</row>
    <row r="419" spans="1:75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</row>
    <row r="420" spans="1:75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</row>
    <row r="421" spans="1:75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</row>
    <row r="422" spans="1:75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</row>
    <row r="423" spans="1:75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</row>
    <row r="424" spans="1:75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</row>
    <row r="425" spans="1:75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</row>
    <row r="426" spans="1:75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</row>
    <row r="427" spans="1:75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</row>
    <row r="428" spans="1:75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</row>
    <row r="429" spans="1:75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</row>
    <row r="430" spans="1:75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</row>
    <row r="431" spans="1:75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</row>
    <row r="432" spans="1:75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</row>
    <row r="433" spans="1:75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</row>
    <row r="434" spans="1:75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</row>
    <row r="435" spans="1:75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</row>
    <row r="436" spans="1:75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</row>
    <row r="437" spans="1:75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</row>
    <row r="438" spans="1:75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</row>
    <row r="439" spans="1:75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</row>
    <row r="440" spans="1:75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</row>
    <row r="441" spans="1:75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</row>
    <row r="442" spans="1:75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</row>
    <row r="443" spans="1:75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</row>
    <row r="444" spans="1:75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</row>
    <row r="445" spans="1:75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</row>
    <row r="446" spans="1:75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</row>
    <row r="447" spans="1:75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</row>
    <row r="448" spans="1:75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</row>
    <row r="449" spans="1:75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</row>
    <row r="450" spans="1:75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</row>
    <row r="451" spans="1:75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</row>
    <row r="452" spans="1:75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</row>
    <row r="453" spans="1:75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</row>
    <row r="454" spans="1:75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</row>
    <row r="455" spans="1:75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</row>
    <row r="456" spans="1:75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</row>
    <row r="457" spans="1:75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</row>
    <row r="458" spans="1:75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</row>
    <row r="459" spans="1:75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</row>
    <row r="460" spans="1:75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</row>
    <row r="461" spans="1:75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</row>
    <row r="462" spans="1:75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</row>
    <row r="463" spans="1:75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</row>
    <row r="464" spans="1:75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</row>
    <row r="465" spans="1:75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</row>
    <row r="466" spans="1:75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</row>
    <row r="467" spans="1:75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</row>
    <row r="468" spans="1:75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</row>
    <row r="469" spans="1:75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</row>
    <row r="470" spans="1:75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</row>
    <row r="471" spans="1:75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</row>
    <row r="472" spans="1:75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</row>
    <row r="473" spans="1:75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</row>
    <row r="474" spans="1:75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</row>
    <row r="475" spans="1:75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</row>
    <row r="476" spans="1:75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</row>
    <row r="477" spans="1:75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</row>
    <row r="478" spans="1:75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</row>
    <row r="479" spans="1:75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</row>
    <row r="480" spans="1:75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</row>
    <row r="481" spans="1:75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</row>
    <row r="482" spans="1:75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</row>
    <row r="483" spans="1:75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</row>
    <row r="484" spans="1:75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</row>
    <row r="485" spans="1:75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</row>
    <row r="486" spans="1:75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</row>
    <row r="487" spans="1:75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</row>
    <row r="488" spans="1:75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</row>
    <row r="489" spans="1:75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</row>
    <row r="490" spans="1:75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</row>
    <row r="491" spans="1:75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</row>
    <row r="492" spans="1:75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</row>
    <row r="493" spans="1:75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</row>
    <row r="494" spans="1:75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</row>
    <row r="495" spans="1:75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</row>
    <row r="496" spans="1:75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</row>
    <row r="497" spans="1:75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</row>
    <row r="498" spans="1:75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</row>
    <row r="499" spans="1:75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</row>
    <row r="500" spans="1:75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</row>
    <row r="501" spans="1:75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</row>
    <row r="502" spans="1:75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</row>
    <row r="503" spans="1:75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</row>
    <row r="504" spans="1:75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</row>
    <row r="505" spans="1:75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</row>
    <row r="506" spans="1:75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</row>
    <row r="507" spans="1:75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</row>
    <row r="508" spans="1:75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</row>
    <row r="509" spans="1:75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</row>
    <row r="510" spans="1:75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</row>
    <row r="511" spans="1:75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</row>
    <row r="512" spans="1:75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</row>
    <row r="513" spans="1:75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</row>
    <row r="514" spans="1:75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</row>
    <row r="515" spans="1:75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</row>
    <row r="516" spans="1:75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</row>
    <row r="517" spans="1:75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</row>
    <row r="518" spans="1:75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</row>
    <row r="519" spans="1:75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</row>
    <row r="520" spans="1:75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</row>
    <row r="521" spans="1:75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</row>
    <row r="522" spans="1:75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</row>
    <row r="523" spans="1:75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</row>
    <row r="524" spans="1:75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</row>
    <row r="525" spans="1:75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</row>
    <row r="526" spans="1:75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</row>
    <row r="527" spans="1:75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</row>
    <row r="528" spans="1:75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</row>
    <row r="529" spans="1:75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</row>
    <row r="530" spans="1:75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</row>
    <row r="531" spans="1:75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</row>
    <row r="532" spans="1:75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</row>
    <row r="533" spans="1:75" x14ac:dyDescent="0.25"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</row>
    <row r="534" spans="1:75" x14ac:dyDescent="0.25"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</row>
    <row r="535" spans="1:75" x14ac:dyDescent="0.25"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</row>
    <row r="536" spans="1:75" x14ac:dyDescent="0.25"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</row>
    <row r="537" spans="1:75" x14ac:dyDescent="0.25"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</row>
    <row r="538" spans="1:75" x14ac:dyDescent="0.25"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</row>
    <row r="539" spans="1:75" x14ac:dyDescent="0.25"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</row>
    <row r="540" spans="1:75" x14ac:dyDescent="0.25"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</row>
    <row r="541" spans="1:75" x14ac:dyDescent="0.25"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</row>
    <row r="542" spans="1:75" x14ac:dyDescent="0.25"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</row>
  </sheetData>
  <mergeCells count="9">
    <mergeCell ref="B13:C13"/>
    <mergeCell ref="E13:F13"/>
    <mergeCell ref="B47:E47"/>
    <mergeCell ref="A3:F3"/>
    <mergeCell ref="A2:F2"/>
    <mergeCell ref="A6:I6"/>
    <mergeCell ref="A7:I7"/>
    <mergeCell ref="A8:I8"/>
    <mergeCell ref="A9:I9"/>
  </mergeCells>
  <conditionalFormatting sqref="C44">
    <cfRule type="cellIs" dxfId="423" priority="1" operator="equal">
      <formula>53124</formula>
    </cfRule>
    <cfRule type="cellIs" dxfId="422" priority="5" operator="lessThan">
      <formula>53400</formula>
    </cfRule>
    <cfRule type="cellIs" dxfId="421" priority="6" operator="greaterThan">
      <formula>53400</formula>
    </cfRule>
    <cfRule type="cellIs" dxfId="420" priority="7" operator="equal">
      <formula>53400</formula>
    </cfRule>
  </conditionalFormatting>
  <pageMargins left="0.7" right="0.7" top="0.75" bottom="0.75" header="0.3" footer="0.3"/>
  <pageSetup paperSize="9" scale="98" orientation="portrait" horizontalDpi="1200" verticalDpi="120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64"/>
  <sheetViews>
    <sheetView topLeftCell="A4" workbookViewId="0">
      <selection activeCell="E14" sqref="E14:F14"/>
    </sheetView>
  </sheetViews>
  <sheetFormatPr defaultColWidth="9" defaultRowHeight="15" x14ac:dyDescent="0.25"/>
  <cols>
    <col min="1" max="1" width="44.625" style="1" customWidth="1"/>
    <col min="2" max="2" width="11.5" style="1" customWidth="1"/>
    <col min="3" max="3" width="6.5" style="1" customWidth="1"/>
    <col min="4" max="4" width="5.625" style="1" customWidth="1"/>
    <col min="5" max="5" width="5.875" style="1" customWidth="1"/>
    <col min="6" max="6" width="5.5" style="1" customWidth="1"/>
    <col min="7" max="7" width="2.875" style="1" customWidth="1"/>
    <col min="8" max="8" width="5.625" style="1" hidden="1" customWidth="1"/>
    <col min="9" max="9" width="7.5" style="1" hidden="1" customWidth="1"/>
    <col min="10" max="10" width="5.5" style="1" hidden="1" customWidth="1"/>
    <col min="11" max="16384" width="9" style="1"/>
  </cols>
  <sheetData>
    <row r="1" spans="1:44" ht="18" x14ac:dyDescent="0.25">
      <c r="A1" s="211" t="s">
        <v>13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44" ht="15.75" customHeight="1" x14ac:dyDescent="0.25">
      <c r="A2" s="213" t="s">
        <v>67</v>
      </c>
      <c r="B2" s="213"/>
      <c r="C2" s="213"/>
      <c r="D2" s="213"/>
      <c r="E2" s="213"/>
      <c r="F2" s="213"/>
      <c r="G2" s="213"/>
      <c r="H2" s="213"/>
      <c r="I2" s="213"/>
      <c r="J2" s="21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.75" customHeight="1" x14ac:dyDescent="0.25">
      <c r="A3" s="213" t="s">
        <v>68</v>
      </c>
      <c r="B3" s="213"/>
      <c r="C3" s="213"/>
      <c r="D3" s="213"/>
      <c r="E3" s="213"/>
      <c r="F3" s="213"/>
      <c r="G3" s="213"/>
      <c r="H3" s="213"/>
      <c r="I3" s="213"/>
      <c r="J3" s="2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.75" customHeight="1" x14ac:dyDescent="0.25">
      <c r="A6" s="209"/>
      <c r="B6" s="210" t="s">
        <v>20</v>
      </c>
      <c r="C6" s="210" t="s">
        <v>69</v>
      </c>
      <c r="D6" s="210"/>
      <c r="E6" s="210" t="s">
        <v>70</v>
      </c>
      <c r="F6" s="210"/>
      <c r="G6" s="192"/>
      <c r="H6" s="192"/>
      <c r="I6" s="192"/>
      <c r="J6" s="19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209"/>
      <c r="B7" s="210"/>
      <c r="C7" s="210"/>
      <c r="D7" s="210"/>
      <c r="E7" s="210"/>
      <c r="F7" s="210"/>
      <c r="G7" s="192"/>
      <c r="H7" s="192"/>
      <c r="I7" s="192"/>
      <c r="J7" s="19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x14ac:dyDescent="0.25">
      <c r="A8" s="209"/>
      <c r="B8" s="210"/>
      <c r="C8" s="210"/>
      <c r="D8" s="210"/>
      <c r="E8" s="210"/>
      <c r="F8" s="210"/>
      <c r="G8" s="192"/>
      <c r="H8" s="192"/>
      <c r="I8" s="192"/>
      <c r="J8" s="19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33.75" customHeight="1" x14ac:dyDescent="0.25">
      <c r="A9" s="105" t="s">
        <v>71</v>
      </c>
      <c r="B9" s="6">
        <v>0</v>
      </c>
      <c r="C9" s="209">
        <v>0</v>
      </c>
      <c r="D9" s="209"/>
      <c r="E9" s="209">
        <v>0</v>
      </c>
      <c r="F9" s="209"/>
      <c r="G9" s="192"/>
      <c r="H9" s="192"/>
      <c r="I9" s="192"/>
      <c r="J9" s="19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33.75" customHeight="1" x14ac:dyDescent="0.25">
      <c r="A10" s="105" t="s">
        <v>74</v>
      </c>
      <c r="B10" s="6"/>
      <c r="C10" s="209"/>
      <c r="D10" s="209"/>
      <c r="E10" s="209"/>
      <c r="F10" s="209"/>
      <c r="G10" s="192"/>
      <c r="H10" s="192"/>
      <c r="I10" s="192"/>
      <c r="J10" s="19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33.75" customHeight="1" x14ac:dyDescent="0.25">
      <c r="A11" s="105" t="s">
        <v>72</v>
      </c>
      <c r="B11" s="6">
        <v>0</v>
      </c>
      <c r="C11" s="209"/>
      <c r="D11" s="209"/>
      <c r="E11" s="209">
        <f>C11</f>
        <v>0</v>
      </c>
      <c r="F11" s="209"/>
      <c r="G11" s="192"/>
      <c r="H11" s="192"/>
      <c r="I11" s="192"/>
      <c r="J11" s="19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33.75" customHeight="1" x14ac:dyDescent="0.25">
      <c r="A12" s="105" t="s">
        <v>73</v>
      </c>
      <c r="B12" s="6"/>
      <c r="C12" s="193">
        <v>0</v>
      </c>
      <c r="D12" s="212"/>
      <c r="E12" s="193">
        <f>B12</f>
        <v>0</v>
      </c>
      <c r="F12" s="212"/>
      <c r="G12" s="192"/>
      <c r="H12" s="192"/>
      <c r="I12" s="192"/>
      <c r="J12" s="19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33.75" customHeight="1" x14ac:dyDescent="0.25">
      <c r="A13" s="105" t="s">
        <v>74</v>
      </c>
      <c r="B13" s="6">
        <f>B12+B11</f>
        <v>0</v>
      </c>
      <c r="C13" s="209">
        <v>1700</v>
      </c>
      <c r="D13" s="209"/>
      <c r="E13" s="209">
        <v>21700</v>
      </c>
      <c r="F13" s="209"/>
      <c r="G13" s="192"/>
      <c r="H13" s="192"/>
      <c r="I13" s="192"/>
      <c r="J13" s="19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33.75" customHeight="1" x14ac:dyDescent="0.25">
      <c r="A14" s="29"/>
      <c r="B14" s="8"/>
      <c r="C14" s="192"/>
      <c r="D14" s="192"/>
      <c r="E14" s="192"/>
      <c r="F14" s="192"/>
      <c r="G14" s="192"/>
      <c r="H14" s="192"/>
      <c r="I14" s="192"/>
      <c r="J14" s="192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ht="33.75" customHeight="1" x14ac:dyDescent="0.25">
      <c r="A15" s="29"/>
      <c r="B15" s="8"/>
      <c r="C15" s="192"/>
      <c r="D15" s="192"/>
      <c r="E15" s="192"/>
      <c r="F15" s="192"/>
      <c r="G15" s="192"/>
      <c r="H15" s="192"/>
      <c r="I15" s="192"/>
      <c r="J15" s="192"/>
      <c r="K15" s="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ht="33.75" customHeight="1" x14ac:dyDescent="0.25">
      <c r="A16" s="29"/>
      <c r="B16" s="8"/>
      <c r="C16" s="192"/>
      <c r="D16" s="192"/>
      <c r="E16" s="192"/>
      <c r="F16" s="192"/>
      <c r="G16" s="192"/>
      <c r="H16" s="192"/>
      <c r="I16" s="192"/>
      <c r="J16" s="192"/>
      <c r="K16" s="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ht="33.75" customHeight="1" x14ac:dyDescent="0.25">
      <c r="A17" s="29"/>
      <c r="B17" s="8"/>
      <c r="C17" s="192"/>
      <c r="D17" s="192"/>
      <c r="E17" s="192"/>
      <c r="F17" s="192"/>
      <c r="G17" s="192"/>
      <c r="H17" s="192"/>
      <c r="I17" s="192"/>
      <c r="J17" s="192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ht="30.75" customHeight="1" x14ac:dyDescent="0.25">
      <c r="A18" s="29"/>
      <c r="B18" s="8"/>
      <c r="C18" s="192"/>
      <c r="D18" s="192"/>
      <c r="E18" s="192"/>
      <c r="F18" s="192"/>
      <c r="G18" s="192"/>
      <c r="H18" s="192"/>
      <c r="I18" s="192"/>
      <c r="J18" s="192"/>
      <c r="K18" s="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ht="30.75" customHeight="1" x14ac:dyDescent="0.25">
      <c r="A19" s="29"/>
      <c r="B19" s="8"/>
      <c r="C19" s="192"/>
      <c r="D19" s="192"/>
      <c r="E19" s="192"/>
      <c r="F19" s="192"/>
      <c r="G19" s="192"/>
      <c r="H19" s="192"/>
      <c r="I19" s="192"/>
      <c r="J19" s="19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ht="30.75" customHeight="1" x14ac:dyDescent="0.25">
      <c r="A20" s="29"/>
      <c r="B20" s="8"/>
      <c r="C20" s="192"/>
      <c r="D20" s="192"/>
      <c r="E20" s="192"/>
      <c r="F20" s="192"/>
      <c r="G20" s="192"/>
      <c r="H20" s="192"/>
      <c r="I20" s="192"/>
      <c r="J20" s="19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ht="30.75" customHeight="1" x14ac:dyDescent="0.25">
      <c r="A21" s="29"/>
      <c r="B21" s="8"/>
      <c r="C21" s="192"/>
      <c r="D21" s="192"/>
      <c r="E21" s="192"/>
      <c r="F21" s="192"/>
      <c r="G21" s="192"/>
      <c r="H21" s="192"/>
      <c r="I21" s="192"/>
      <c r="J21" s="19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ht="30.75" customHeight="1" x14ac:dyDescent="0.25">
      <c r="A22" s="29"/>
      <c r="B22" s="8"/>
      <c r="C22" s="192"/>
      <c r="D22" s="192"/>
      <c r="E22" s="192"/>
      <c r="F22" s="192"/>
      <c r="G22" s="192"/>
      <c r="H22" s="192"/>
      <c r="I22" s="192"/>
      <c r="J22" s="19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ht="30.75" customHeight="1" x14ac:dyDescent="0.25">
      <c r="A23" s="29"/>
      <c r="B23" s="8"/>
      <c r="C23" s="192"/>
      <c r="D23" s="192"/>
      <c r="E23" s="192"/>
      <c r="F23" s="192"/>
      <c r="G23" s="192"/>
      <c r="H23" s="192"/>
      <c r="I23" s="192"/>
      <c r="J23" s="19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ht="30.75" customHeight="1" x14ac:dyDescent="0.25">
      <c r="A24" s="29"/>
      <c r="B24" s="8"/>
      <c r="C24" s="192"/>
      <c r="D24" s="192"/>
      <c r="E24" s="192"/>
      <c r="F24" s="192"/>
      <c r="G24" s="192"/>
      <c r="H24" s="192"/>
      <c r="I24" s="192"/>
      <c r="J24" s="19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ht="30.75" customHeight="1" x14ac:dyDescent="0.25">
      <c r="A25" s="8"/>
      <c r="B25" s="8"/>
      <c r="C25" s="192"/>
      <c r="D25" s="192"/>
      <c r="E25" s="192"/>
      <c r="F25" s="192"/>
      <c r="G25" s="192"/>
      <c r="H25" s="192"/>
      <c r="I25" s="192"/>
      <c r="J25" s="19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ht="30.75" customHeight="1" x14ac:dyDescent="0.25">
      <c r="A26" s="8"/>
      <c r="B26" s="8"/>
      <c r="C26" s="192"/>
      <c r="D26" s="192"/>
      <c r="E26" s="192"/>
      <c r="F26" s="192"/>
      <c r="G26" s="192"/>
      <c r="H26" s="192"/>
      <c r="I26" s="192"/>
      <c r="J26" s="19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ht="30.75" customHeight="1" x14ac:dyDescent="0.25">
      <c r="A27" s="8"/>
      <c r="B27" s="8"/>
      <c r="C27" s="192"/>
      <c r="D27" s="192"/>
      <c r="E27" s="192"/>
      <c r="F27" s="192"/>
      <c r="G27" s="192"/>
      <c r="H27" s="192"/>
      <c r="I27" s="192"/>
      <c r="J27" s="19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ht="30.75" customHeight="1" x14ac:dyDescent="0.25">
      <c r="A28" s="8"/>
      <c r="B28" s="8"/>
      <c r="C28" s="192"/>
      <c r="D28" s="192"/>
      <c r="E28" s="192"/>
      <c r="F28" s="192"/>
      <c r="G28" s="192"/>
      <c r="H28" s="192"/>
      <c r="I28" s="192"/>
      <c r="J28" s="19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ht="18" customHeight="1" x14ac:dyDescent="0.25">
      <c r="A29" s="8"/>
      <c r="B29" s="8"/>
      <c r="C29" s="192"/>
      <c r="D29" s="192"/>
      <c r="E29" s="192"/>
      <c r="F29" s="192"/>
      <c r="G29" s="192"/>
      <c r="H29" s="192"/>
      <c r="I29" s="192"/>
      <c r="J29" s="19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5"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5"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</sheetData>
  <mergeCells count="94"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1:D21"/>
    <mergeCell ref="E21:F21"/>
    <mergeCell ref="G21:H21"/>
    <mergeCell ref="C22:D22"/>
    <mergeCell ref="E22:F22"/>
    <mergeCell ref="G22:H22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C10:D10"/>
    <mergeCell ref="E10:F10"/>
    <mergeCell ref="G10:H10"/>
    <mergeCell ref="A6:A8"/>
    <mergeCell ref="B6:B8"/>
  </mergeCells>
  <conditionalFormatting sqref="C13:F13">
    <cfRule type="cellIs" dxfId="419" priority="6" operator="lessThan">
      <formula>21935</formula>
    </cfRule>
    <cfRule type="cellIs" dxfId="418" priority="7" operator="greaterThan">
      <formula>21935</formula>
    </cfRule>
    <cfRule type="cellIs" dxfId="417" priority="8" operator="equal">
      <formula>21935</formula>
    </cfRule>
  </conditionalFormatting>
  <conditionalFormatting sqref="C13:D13">
    <cfRule type="cellIs" dxfId="416" priority="2" operator="equal">
      <formula>1700</formula>
    </cfRule>
    <cfRule type="cellIs" dxfId="415" priority="5" operator="equal">
      <formula>1976</formula>
    </cfRule>
  </conditionalFormatting>
  <conditionalFormatting sqref="E13:F13">
    <cfRule type="cellIs" dxfId="414" priority="1" operator="equal">
      <formula>21700</formula>
    </cfRule>
    <cfRule type="cellIs" dxfId="413" priority="4" operator="equal">
      <formula>21976</formula>
    </cfRule>
  </conditionalFormatting>
  <conditionalFormatting sqref="B13">
    <cfRule type="cellIs" dxfId="412" priority="3" operator="equal">
      <formula>20000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29"/>
  <sheetViews>
    <sheetView view="pageBreakPreview" topLeftCell="A16" zoomScale="115" zoomScaleNormal="100" zoomScaleSheetLayoutView="115" workbookViewId="0">
      <selection activeCell="C26" sqref="C26"/>
    </sheetView>
  </sheetViews>
  <sheetFormatPr defaultColWidth="9.125" defaultRowHeight="15" x14ac:dyDescent="0.25"/>
  <cols>
    <col min="1" max="1" width="53.875" style="106" customWidth="1"/>
    <col min="2" max="2" width="22.625" style="106" customWidth="1"/>
    <col min="3" max="3" width="14.625" style="106" customWidth="1"/>
    <col min="4" max="16384" width="9.125" style="106"/>
  </cols>
  <sheetData>
    <row r="1" spans="1:3" ht="18" x14ac:dyDescent="0.25">
      <c r="A1" s="215" t="s">
        <v>13</v>
      </c>
      <c r="B1" s="215"/>
    </row>
    <row r="2" spans="1:3" x14ac:dyDescent="0.25">
      <c r="A2" s="216" t="s">
        <v>75</v>
      </c>
      <c r="B2" s="216"/>
    </row>
    <row r="3" spans="1:3" x14ac:dyDescent="0.25">
      <c r="A3" s="216" t="s">
        <v>76</v>
      </c>
      <c r="B3" s="216"/>
    </row>
    <row r="4" spans="1:3" x14ac:dyDescent="0.25">
      <c r="A4" s="216" t="s">
        <v>77</v>
      </c>
      <c r="B4" s="216"/>
    </row>
    <row r="5" spans="1:3" s="121" customFormat="1" x14ac:dyDescent="0.25"/>
    <row r="6" spans="1:3" s="121" customFormat="1" x14ac:dyDescent="0.25"/>
    <row r="7" spans="1:3" ht="66.75" customHeight="1" x14ac:dyDescent="0.25">
      <c r="A7" s="123"/>
      <c r="B7" s="122" t="s">
        <v>116</v>
      </c>
      <c r="C7" s="122" t="s">
        <v>117</v>
      </c>
    </row>
    <row r="8" spans="1:3" ht="15.75" customHeight="1" x14ac:dyDescent="0.25">
      <c r="A8" s="111" t="s">
        <v>78</v>
      </c>
      <c r="B8" s="109"/>
      <c r="C8" s="123"/>
    </row>
    <row r="9" spans="1:3" x14ac:dyDescent="0.25">
      <c r="A9" s="111" t="s">
        <v>79</v>
      </c>
      <c r="B9" s="109"/>
      <c r="C9" s="123"/>
    </row>
    <row r="10" spans="1:3" x14ac:dyDescent="0.25">
      <c r="A10" s="108" t="s">
        <v>80</v>
      </c>
      <c r="B10" s="109" t="s">
        <v>81</v>
      </c>
      <c r="C10" s="123"/>
    </row>
    <row r="11" spans="1:3" x14ac:dyDescent="0.25">
      <c r="A11" s="108" t="s">
        <v>82</v>
      </c>
      <c r="B11" s="109" t="s">
        <v>83</v>
      </c>
      <c r="C11" s="123"/>
    </row>
    <row r="12" spans="1:3" x14ac:dyDescent="0.25">
      <c r="A12" s="108" t="s">
        <v>84</v>
      </c>
      <c r="B12" s="109">
        <v>600</v>
      </c>
      <c r="C12" s="123"/>
    </row>
    <row r="13" spans="1:3" x14ac:dyDescent="0.25">
      <c r="A13" s="108" t="s">
        <v>85</v>
      </c>
      <c r="B13" s="109" t="s">
        <v>86</v>
      </c>
      <c r="C13" s="123"/>
    </row>
    <row r="14" spans="1:3" x14ac:dyDescent="0.25">
      <c r="A14" s="108" t="s">
        <v>87</v>
      </c>
      <c r="B14" s="109" t="s">
        <v>88</v>
      </c>
      <c r="C14" s="123"/>
    </row>
    <row r="15" spans="1:3" ht="30" x14ac:dyDescent="0.25">
      <c r="A15" s="111" t="s">
        <v>89</v>
      </c>
      <c r="B15" s="112"/>
      <c r="C15" s="123">
        <f>SUM(C10:C14)</f>
        <v>0</v>
      </c>
    </row>
    <row r="16" spans="1:3" ht="30" x14ac:dyDescent="0.25">
      <c r="A16" s="111" t="s">
        <v>90</v>
      </c>
      <c r="B16" s="112"/>
      <c r="C16" s="123"/>
    </row>
    <row r="17" spans="1:3" x14ac:dyDescent="0.25">
      <c r="A17" s="108" t="s">
        <v>91</v>
      </c>
      <c r="B17" s="110">
        <v>2000</v>
      </c>
      <c r="C17" s="123"/>
    </row>
    <row r="18" spans="1:3" x14ac:dyDescent="0.25">
      <c r="A18" s="111" t="s">
        <v>92</v>
      </c>
      <c r="B18" s="112"/>
      <c r="C18" s="123">
        <f>C17</f>
        <v>0</v>
      </c>
    </row>
    <row r="19" spans="1:3" x14ac:dyDescent="0.25">
      <c r="A19" s="111" t="s">
        <v>93</v>
      </c>
      <c r="B19" s="112"/>
      <c r="C19" s="123"/>
    </row>
    <row r="20" spans="1:3" x14ac:dyDescent="0.25">
      <c r="A20" s="108" t="s">
        <v>10</v>
      </c>
      <c r="B20" s="110">
        <v>20000</v>
      </c>
      <c r="C20" s="123"/>
    </row>
    <row r="21" spans="1:3" x14ac:dyDescent="0.25">
      <c r="A21" s="108" t="s">
        <v>11</v>
      </c>
      <c r="B21" s="110">
        <v>6000</v>
      </c>
      <c r="C21" s="123"/>
    </row>
    <row r="22" spans="1:3" x14ac:dyDescent="0.25">
      <c r="A22" s="111" t="s">
        <v>94</v>
      </c>
      <c r="B22" s="112"/>
      <c r="C22" s="123">
        <f>C20+C21</f>
        <v>0</v>
      </c>
    </row>
    <row r="23" spans="1:3" x14ac:dyDescent="0.25">
      <c r="A23" s="111" t="s">
        <v>95</v>
      </c>
      <c r="B23" s="112"/>
      <c r="C23" s="123"/>
    </row>
    <row r="24" spans="1:3" x14ac:dyDescent="0.25">
      <c r="A24" s="111" t="s">
        <v>96</v>
      </c>
      <c r="B24" s="112"/>
      <c r="C24" s="123">
        <v>0</v>
      </c>
    </row>
    <row r="25" spans="1:3" x14ac:dyDescent="0.25">
      <c r="A25" s="111" t="s">
        <v>97</v>
      </c>
      <c r="B25" s="112"/>
      <c r="C25" s="123">
        <v>10400</v>
      </c>
    </row>
    <row r="26" spans="1:3" x14ac:dyDescent="0.25">
      <c r="A26" s="107"/>
    </row>
    <row r="27" spans="1:3" x14ac:dyDescent="0.25">
      <c r="A27" s="107"/>
    </row>
    <row r="28" spans="1:3" x14ac:dyDescent="0.25">
      <c r="A28" s="107"/>
    </row>
    <row r="29" spans="1:3" x14ac:dyDescent="0.25">
      <c r="A29" s="107"/>
    </row>
  </sheetData>
  <mergeCells count="4">
    <mergeCell ref="A1:B1"/>
    <mergeCell ref="A2:B2"/>
    <mergeCell ref="A3:B3"/>
    <mergeCell ref="A4:B4"/>
  </mergeCells>
  <conditionalFormatting sqref="C25">
    <cfRule type="cellIs" dxfId="411" priority="3" operator="equal">
      <formula>10400</formula>
    </cfRule>
    <cfRule type="cellIs" dxfId="410" priority="2" operator="greaterThan">
      <formula>10400</formula>
    </cfRule>
    <cfRule type="cellIs" dxfId="409" priority="1" operator="lessThan">
      <formula>10400</formula>
    </cfRule>
  </conditionalFormatting>
  <pageMargins left="0.7" right="0.7" top="0.75" bottom="0.7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59"/>
  <sheetViews>
    <sheetView tabSelected="1" topLeftCell="A26" workbookViewId="0">
      <selection activeCell="G30" sqref="G30"/>
    </sheetView>
  </sheetViews>
  <sheetFormatPr defaultColWidth="9" defaultRowHeight="15" x14ac:dyDescent="0.25"/>
  <cols>
    <col min="1" max="1" width="4.5" style="1" customWidth="1"/>
    <col min="2" max="5" width="15.5" style="1" customWidth="1"/>
    <col min="6" max="6" width="20.875" style="1" customWidth="1"/>
    <col min="7" max="10" width="15.5" style="1" customWidth="1"/>
    <col min="11" max="16384" width="9" style="1"/>
  </cols>
  <sheetData>
    <row r="1" spans="1:7" ht="33" customHeight="1" x14ac:dyDescent="0.25">
      <c r="A1" s="164"/>
      <c r="B1" s="219" t="s">
        <v>3</v>
      </c>
      <c r="C1" s="219"/>
      <c r="D1" s="219"/>
      <c r="E1" s="219"/>
      <c r="F1" s="219"/>
      <c r="G1" s="165" t="s">
        <v>4</v>
      </c>
    </row>
    <row r="2" spans="1:7" ht="33" customHeight="1" x14ac:dyDescent="0.25">
      <c r="A2" s="164">
        <v>1</v>
      </c>
      <c r="B2" s="218" t="s">
        <v>171</v>
      </c>
      <c r="C2" s="218"/>
      <c r="D2" s="218"/>
      <c r="E2" s="218"/>
      <c r="F2" s="218"/>
      <c r="G2" s="164">
        <v>105500</v>
      </c>
    </row>
    <row r="3" spans="1:7" ht="33" customHeight="1" x14ac:dyDescent="0.25">
      <c r="A3" s="164">
        <v>2</v>
      </c>
      <c r="B3" s="218" t="s">
        <v>170</v>
      </c>
      <c r="C3" s="218"/>
      <c r="D3" s="218"/>
      <c r="E3" s="218"/>
      <c r="F3" s="218"/>
      <c r="G3" s="164">
        <v>60124</v>
      </c>
    </row>
    <row r="4" spans="1:7" ht="33" customHeight="1" x14ac:dyDescent="0.25">
      <c r="A4" s="164">
        <v>3</v>
      </c>
      <c r="B4" s="218" t="s">
        <v>166</v>
      </c>
      <c r="C4" s="218"/>
      <c r="D4" s="218"/>
      <c r="E4" s="218"/>
      <c r="F4" s="218"/>
      <c r="G4" s="164">
        <v>10400</v>
      </c>
    </row>
    <row r="5" spans="1:7" ht="33" customHeight="1" x14ac:dyDescent="0.25">
      <c r="A5" s="164">
        <v>4</v>
      </c>
      <c r="B5" s="218" t="s">
        <v>167</v>
      </c>
      <c r="C5" s="218"/>
      <c r="D5" s="218"/>
      <c r="E5" s="218"/>
      <c r="F5" s="218"/>
      <c r="G5" s="164">
        <v>480</v>
      </c>
    </row>
    <row r="6" spans="1:7" ht="33" customHeight="1" x14ac:dyDescent="0.25">
      <c r="A6" s="164">
        <v>5</v>
      </c>
      <c r="B6" s="218" t="s">
        <v>168</v>
      </c>
      <c r="C6" s="218"/>
      <c r="D6" s="218"/>
      <c r="E6" s="218"/>
      <c r="F6" s="218"/>
      <c r="G6" s="164">
        <v>33724</v>
      </c>
    </row>
    <row r="7" spans="1:7" ht="33" customHeight="1" x14ac:dyDescent="0.25">
      <c r="A7" s="164">
        <v>6</v>
      </c>
      <c r="B7" s="218" t="s">
        <v>169</v>
      </c>
      <c r="C7" s="218"/>
      <c r="D7" s="218"/>
      <c r="E7" s="218"/>
      <c r="F7" s="218"/>
      <c r="G7" s="164">
        <v>7000</v>
      </c>
    </row>
    <row r="8" spans="1:7" ht="33" customHeight="1" x14ac:dyDescent="0.25">
      <c r="A8" s="164">
        <v>7</v>
      </c>
      <c r="B8" s="218" t="s">
        <v>172</v>
      </c>
      <c r="C8" s="218"/>
      <c r="D8" s="218"/>
      <c r="E8" s="218"/>
      <c r="F8" s="218"/>
      <c r="G8" s="164">
        <v>20000</v>
      </c>
    </row>
    <row r="9" spans="1:7" ht="33" customHeight="1" x14ac:dyDescent="0.25">
      <c r="A9" s="164">
        <v>8</v>
      </c>
      <c r="B9" s="218" t="s">
        <v>173</v>
      </c>
      <c r="C9" s="218"/>
      <c r="D9" s="218"/>
      <c r="E9" s="218"/>
      <c r="F9" s="218"/>
      <c r="G9" s="164">
        <v>6000</v>
      </c>
    </row>
    <row r="10" spans="1:7" ht="33" customHeight="1" x14ac:dyDescent="0.25">
      <c r="A10" s="164">
        <v>9</v>
      </c>
      <c r="B10" s="218" t="s">
        <v>174</v>
      </c>
      <c r="C10" s="218"/>
      <c r="D10" s="218"/>
      <c r="E10" s="218"/>
      <c r="F10" s="218"/>
      <c r="G10" s="164">
        <v>25000</v>
      </c>
    </row>
    <row r="11" spans="1:7" ht="33" customHeight="1" x14ac:dyDescent="0.25">
      <c r="A11" s="164">
        <v>10</v>
      </c>
      <c r="B11" s="218" t="s">
        <v>175</v>
      </c>
      <c r="C11" s="218"/>
      <c r="D11" s="218"/>
      <c r="E11" s="218"/>
      <c r="F11" s="218"/>
      <c r="G11" s="164">
        <v>2000</v>
      </c>
    </row>
    <row r="12" spans="1:7" ht="33" customHeight="1" x14ac:dyDescent="0.25">
      <c r="A12" s="164">
        <v>11</v>
      </c>
      <c r="B12" s="218" t="s">
        <v>176</v>
      </c>
      <c r="C12" s="218"/>
      <c r="D12" s="218"/>
      <c r="E12" s="218"/>
      <c r="F12" s="218"/>
      <c r="G12" s="164">
        <v>124</v>
      </c>
    </row>
    <row r="13" spans="1:7" ht="33" customHeight="1" x14ac:dyDescent="0.25">
      <c r="A13" s="164">
        <v>12</v>
      </c>
      <c r="B13" s="218" t="s">
        <v>177</v>
      </c>
      <c r="C13" s="218"/>
      <c r="D13" s="218"/>
      <c r="E13" s="218"/>
      <c r="F13" s="218"/>
      <c r="G13" s="164">
        <v>1700</v>
      </c>
    </row>
    <row r="14" spans="1:7" ht="33" customHeight="1" x14ac:dyDescent="0.25">
      <c r="A14" s="164">
        <v>13</v>
      </c>
      <c r="B14" s="218" t="s">
        <v>178</v>
      </c>
      <c r="C14" s="218"/>
      <c r="D14" s="218"/>
      <c r="E14" s="218"/>
      <c r="F14" s="218"/>
      <c r="G14" s="164">
        <v>9000</v>
      </c>
    </row>
    <row r="15" spans="1:7" ht="33" customHeight="1" x14ac:dyDescent="0.25">
      <c r="A15" s="164">
        <v>14</v>
      </c>
      <c r="B15" s="218" t="s">
        <v>179</v>
      </c>
      <c r="C15" s="218"/>
      <c r="D15" s="218"/>
      <c r="E15" s="218"/>
      <c r="F15" s="218"/>
      <c r="G15" s="164">
        <v>6276</v>
      </c>
    </row>
    <row r="16" spans="1:7" ht="33" customHeight="1" x14ac:dyDescent="0.25">
      <c r="A16" s="164">
        <v>15</v>
      </c>
      <c r="B16" s="218" t="s">
        <v>180</v>
      </c>
      <c r="C16" s="218"/>
      <c r="D16" s="218"/>
      <c r="E16" s="218"/>
      <c r="F16" s="218"/>
      <c r="G16" s="164">
        <v>600</v>
      </c>
    </row>
    <row r="17" spans="1:7" ht="33" customHeight="1" x14ac:dyDescent="0.25">
      <c r="A17" s="164">
        <v>16</v>
      </c>
      <c r="B17" s="218" t="s">
        <v>181</v>
      </c>
      <c r="C17" s="218"/>
      <c r="D17" s="218"/>
      <c r="E17" s="218"/>
      <c r="F17" s="218"/>
      <c r="G17" s="164">
        <v>600</v>
      </c>
    </row>
    <row r="18" spans="1:7" ht="33" customHeight="1" x14ac:dyDescent="0.25">
      <c r="A18" s="164">
        <v>17</v>
      </c>
      <c r="B18" s="218" t="s">
        <v>182</v>
      </c>
      <c r="C18" s="218"/>
      <c r="D18" s="218"/>
      <c r="E18" s="218"/>
      <c r="F18" s="218"/>
      <c r="G18" s="164">
        <v>120</v>
      </c>
    </row>
    <row r="19" spans="1:7" ht="33" customHeight="1" x14ac:dyDescent="0.25">
      <c r="A19" s="164">
        <v>18</v>
      </c>
      <c r="B19" s="218" t="s">
        <v>183</v>
      </c>
      <c r="C19" s="218"/>
      <c r="D19" s="218"/>
      <c r="E19" s="218"/>
      <c r="F19" s="218"/>
      <c r="G19" s="164">
        <v>124</v>
      </c>
    </row>
    <row r="20" spans="1:7" ht="33" customHeight="1" x14ac:dyDescent="0.25">
      <c r="A20" s="164">
        <v>19</v>
      </c>
      <c r="B20" s="218" t="s">
        <v>184</v>
      </c>
      <c r="C20" s="218"/>
      <c r="D20" s="218"/>
      <c r="E20" s="218"/>
      <c r="F20" s="218"/>
      <c r="G20" s="164">
        <v>300</v>
      </c>
    </row>
    <row r="21" spans="1:7" s="2" customFormat="1" ht="33" customHeight="1" x14ac:dyDescent="0.25">
      <c r="A21" s="164">
        <v>20</v>
      </c>
      <c r="B21" s="218" t="s">
        <v>185</v>
      </c>
      <c r="C21" s="218"/>
      <c r="D21" s="218"/>
      <c r="E21" s="218"/>
      <c r="F21" s="218"/>
      <c r="G21" s="164">
        <v>1700</v>
      </c>
    </row>
    <row r="22" spans="1:7" s="162" customFormat="1" ht="33" customHeight="1" x14ac:dyDescent="0.25">
      <c r="A22" s="164">
        <v>21</v>
      </c>
      <c r="B22" s="218" t="s">
        <v>187</v>
      </c>
      <c r="C22" s="218"/>
      <c r="D22" s="218"/>
      <c r="E22" s="218"/>
      <c r="F22" s="218"/>
      <c r="G22" s="164">
        <v>2000</v>
      </c>
    </row>
    <row r="23" spans="1:7" s="162" customFormat="1" ht="33" customHeight="1" x14ac:dyDescent="0.25">
      <c r="A23" s="164">
        <v>22</v>
      </c>
      <c r="B23" s="218" t="s">
        <v>188</v>
      </c>
      <c r="C23" s="218"/>
      <c r="D23" s="218"/>
      <c r="E23" s="218"/>
      <c r="F23" s="218"/>
      <c r="G23" s="164">
        <v>51124</v>
      </c>
    </row>
    <row r="24" spans="1:7" s="2" customFormat="1" ht="33" customHeight="1" x14ac:dyDescent="0.25">
      <c r="A24" s="164">
        <v>23</v>
      </c>
      <c r="B24" s="218" t="s">
        <v>186</v>
      </c>
      <c r="C24" s="218"/>
      <c r="D24" s="218"/>
      <c r="E24" s="218"/>
      <c r="F24" s="218"/>
      <c r="G24" s="164">
        <v>53124</v>
      </c>
    </row>
    <row r="25" spans="1:7" s="162" customFormat="1" ht="33" customHeight="1" x14ac:dyDescent="0.25">
      <c r="A25" s="164">
        <v>24</v>
      </c>
      <c r="B25" s="218" t="s">
        <v>189</v>
      </c>
      <c r="C25" s="218"/>
      <c r="D25" s="218"/>
      <c r="E25" s="218"/>
      <c r="F25" s="218"/>
      <c r="G25" s="164">
        <v>21700</v>
      </c>
    </row>
    <row r="26" spans="1:7" s="2" customFormat="1" ht="33" customHeight="1" x14ac:dyDescent="0.25">
      <c r="A26" s="164">
        <v>25</v>
      </c>
      <c r="B26" s="218" t="s">
        <v>190</v>
      </c>
      <c r="C26" s="218"/>
      <c r="D26" s="218"/>
      <c r="E26" s="218"/>
      <c r="F26" s="218"/>
      <c r="G26" s="164">
        <v>6000</v>
      </c>
    </row>
    <row r="27" spans="1:7" s="2" customFormat="1" ht="33" customHeight="1" x14ac:dyDescent="0.25">
      <c r="A27" s="164">
        <v>26</v>
      </c>
      <c r="B27" s="218" t="s">
        <v>191</v>
      </c>
      <c r="C27" s="218"/>
      <c r="D27" s="218"/>
      <c r="E27" s="218"/>
      <c r="F27" s="218"/>
      <c r="G27" s="164">
        <v>25424</v>
      </c>
    </row>
    <row r="28" spans="1:7" s="2" customFormat="1" ht="33" customHeight="1" x14ac:dyDescent="0.25">
      <c r="A28" s="164">
        <v>27</v>
      </c>
      <c r="B28" s="218" t="s">
        <v>192</v>
      </c>
      <c r="C28" s="218"/>
      <c r="D28" s="218"/>
      <c r="E28" s="218"/>
      <c r="F28" s="218"/>
      <c r="G28" s="164">
        <v>10400</v>
      </c>
    </row>
    <row r="29" spans="1:7" s="2" customFormat="1" ht="33" customHeight="1" x14ac:dyDescent="0.25">
      <c r="A29" s="164">
        <v>28</v>
      </c>
      <c r="B29" s="218" t="s">
        <v>79</v>
      </c>
      <c r="C29" s="218"/>
      <c r="D29" s="218"/>
      <c r="E29" s="218"/>
      <c r="F29" s="218"/>
      <c r="G29" s="164">
        <v>8000</v>
      </c>
    </row>
    <row r="30" spans="1:7" s="2" customFormat="1" ht="33" customHeight="1" x14ac:dyDescent="0.25">
      <c r="A30" s="164">
        <v>29</v>
      </c>
      <c r="B30" s="218" t="s">
        <v>94</v>
      </c>
      <c r="C30" s="218"/>
      <c r="D30" s="218"/>
      <c r="E30" s="218"/>
      <c r="F30" s="218"/>
      <c r="G30" s="164">
        <v>26000</v>
      </c>
    </row>
    <row r="31" spans="1:7" s="2" customFormat="1" ht="33" customHeight="1" x14ac:dyDescent="0.25">
      <c r="A31" s="164">
        <v>30</v>
      </c>
      <c r="B31" s="218" t="s">
        <v>193</v>
      </c>
      <c r="C31" s="218"/>
      <c r="D31" s="218"/>
      <c r="E31" s="218"/>
      <c r="F31" s="218"/>
      <c r="G31" s="164">
        <v>10400</v>
      </c>
    </row>
    <row r="32" spans="1:7" s="2" customFormat="1" ht="33" customHeight="1" x14ac:dyDescent="0.25">
      <c r="A32" s="1"/>
      <c r="B32" s="217"/>
      <c r="C32" s="217"/>
      <c r="D32" s="217"/>
      <c r="E32" s="217"/>
      <c r="F32" s="217"/>
      <c r="G32" s="1"/>
    </row>
    <row r="33" spans="1:7" s="2" customFormat="1" ht="33" customHeight="1" x14ac:dyDescent="0.25">
      <c r="A33" s="1"/>
      <c r="B33" s="217"/>
      <c r="C33" s="217"/>
      <c r="D33" s="217"/>
      <c r="E33" s="217"/>
      <c r="F33" s="217"/>
      <c r="G33" s="1"/>
    </row>
    <row r="34" spans="1:7" x14ac:dyDescent="0.25">
      <c r="B34" s="217"/>
      <c r="C34" s="217"/>
      <c r="D34" s="217"/>
      <c r="E34" s="217"/>
      <c r="F34" s="217"/>
    </row>
    <row r="35" spans="1:7" x14ac:dyDescent="0.25">
      <c r="B35" s="217"/>
      <c r="C35" s="217"/>
      <c r="D35" s="217"/>
      <c r="E35" s="217"/>
      <c r="F35" s="217"/>
    </row>
    <row r="36" spans="1:7" x14ac:dyDescent="0.25">
      <c r="B36" s="217"/>
      <c r="C36" s="217"/>
      <c r="D36" s="217"/>
      <c r="E36" s="217"/>
      <c r="F36" s="217"/>
    </row>
    <row r="37" spans="1:7" x14ac:dyDescent="0.25">
      <c r="B37" s="217"/>
      <c r="C37" s="217"/>
      <c r="D37" s="217"/>
      <c r="E37" s="217"/>
      <c r="F37" s="217"/>
    </row>
    <row r="38" spans="1:7" x14ac:dyDescent="0.25">
      <c r="B38" s="217"/>
      <c r="C38" s="217"/>
      <c r="D38" s="217"/>
      <c r="E38" s="217"/>
      <c r="F38" s="217"/>
    </row>
    <row r="39" spans="1:7" x14ac:dyDescent="0.25">
      <c r="B39" s="217"/>
      <c r="C39" s="217"/>
      <c r="D39" s="217"/>
      <c r="E39" s="217"/>
      <c r="F39" s="217"/>
    </row>
    <row r="40" spans="1:7" x14ac:dyDescent="0.25">
      <c r="B40" s="217"/>
      <c r="C40" s="217"/>
      <c r="D40" s="217"/>
      <c r="E40" s="217"/>
      <c r="F40" s="217"/>
    </row>
    <row r="41" spans="1:7" x14ac:dyDescent="0.25">
      <c r="B41" s="217"/>
      <c r="C41" s="217"/>
      <c r="D41" s="217"/>
      <c r="E41" s="217"/>
      <c r="F41" s="217"/>
    </row>
    <row r="42" spans="1:7" x14ac:dyDescent="0.25">
      <c r="B42" s="217"/>
      <c r="C42" s="217"/>
      <c r="D42" s="217"/>
      <c r="E42" s="217"/>
      <c r="F42" s="217"/>
    </row>
    <row r="43" spans="1:7" x14ac:dyDescent="0.25">
      <c r="B43" s="217"/>
      <c r="C43" s="217"/>
      <c r="D43" s="217"/>
      <c r="E43" s="217"/>
      <c r="F43" s="217"/>
    </row>
    <row r="44" spans="1:7" x14ac:dyDescent="0.25">
      <c r="B44" s="217"/>
      <c r="C44" s="217"/>
      <c r="D44" s="217"/>
      <c r="E44" s="217"/>
      <c r="F44" s="217"/>
    </row>
    <row r="45" spans="1:7" x14ac:dyDescent="0.25">
      <c r="B45" s="217"/>
      <c r="C45" s="217"/>
      <c r="D45" s="217"/>
      <c r="E45" s="217"/>
      <c r="F45" s="217"/>
    </row>
    <row r="46" spans="1:7" x14ac:dyDescent="0.25">
      <c r="B46" s="2"/>
      <c r="C46" s="2"/>
      <c r="D46" s="2"/>
      <c r="E46" s="2"/>
      <c r="F46" s="2"/>
    </row>
    <row r="47" spans="1:7" x14ac:dyDescent="0.25">
      <c r="B47" s="2"/>
      <c r="C47" s="2"/>
      <c r="D47" s="2"/>
      <c r="E47" s="2"/>
      <c r="F47" s="2"/>
    </row>
    <row r="48" spans="1:7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  <row r="51" spans="2:6" x14ac:dyDescent="0.25">
      <c r="B51" s="2"/>
      <c r="C51" s="2"/>
      <c r="D51" s="2"/>
      <c r="E51" s="2"/>
      <c r="F51" s="2"/>
    </row>
    <row r="52" spans="2:6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/>
      <c r="C56" s="2"/>
      <c r="D56" s="2"/>
      <c r="E56" s="2"/>
      <c r="F56" s="2"/>
    </row>
    <row r="57" spans="2:6" x14ac:dyDescent="0.25">
      <c r="B57" s="2"/>
      <c r="C57" s="2"/>
      <c r="D57" s="2"/>
      <c r="E57" s="2"/>
      <c r="F57" s="2"/>
    </row>
    <row r="58" spans="2:6" x14ac:dyDescent="0.25">
      <c r="B58" s="2"/>
      <c r="C58" s="2"/>
      <c r="D58" s="2"/>
      <c r="E58" s="2"/>
      <c r="F58" s="2"/>
    </row>
    <row r="59" spans="2:6" x14ac:dyDescent="0.25">
      <c r="B59" s="2"/>
      <c r="C59" s="2"/>
      <c r="D59" s="2"/>
      <c r="E59" s="2"/>
      <c r="F59" s="2"/>
    </row>
  </sheetData>
  <mergeCells count="45">
    <mergeCell ref="B20:F20"/>
    <mergeCell ref="B22:F22"/>
    <mergeCell ref="B23:F23"/>
    <mergeCell ref="B25:F25"/>
    <mergeCell ref="B15:F15"/>
    <mergeCell ref="B16:F16"/>
    <mergeCell ref="B17:F17"/>
    <mergeCell ref="B18:F18"/>
    <mergeCell ref="B19:F19"/>
    <mergeCell ref="B21:F21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36:F36"/>
    <mergeCell ref="B24:F24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3:F43"/>
    <mergeCell ref="B44:F44"/>
    <mergeCell ref="B45:F45"/>
    <mergeCell ref="B37:F37"/>
    <mergeCell ref="B38:F38"/>
    <mergeCell ref="B39:F39"/>
    <mergeCell ref="B40:F40"/>
    <mergeCell ref="B41:F41"/>
    <mergeCell ref="B42:F42"/>
  </mergeCells>
  <conditionalFormatting sqref="G2">
    <cfRule type="cellIs" dxfId="161" priority="21" operator="lessThan">
      <formula>105500</formula>
    </cfRule>
    <cfRule type="cellIs" dxfId="160" priority="22" operator="greaterThan">
      <formula>105500</formula>
    </cfRule>
    <cfRule type="cellIs" dxfId="159" priority="23" operator="equal">
      <formula>105500</formula>
    </cfRule>
    <cfRule type="cellIs" dxfId="158" priority="48" operator="equal">
      <formula>105224</formula>
    </cfRule>
    <cfRule type="cellIs" dxfId="157" priority="79" operator="lessThan">
      <formula>105265.4</formula>
    </cfRule>
    <cfRule type="cellIs" dxfId="156" priority="80" operator="greaterThan">
      <formula>105265.4</formula>
    </cfRule>
    <cfRule type="cellIs" dxfId="155" priority="81" operator="equal">
      <formula>105265.4</formula>
    </cfRule>
  </conditionalFormatting>
  <conditionalFormatting sqref="G3">
    <cfRule type="cellIs" dxfId="147" priority="76" operator="lessThan">
      <formula>60124</formula>
    </cfRule>
    <cfRule type="cellIs" dxfId="146" priority="77" operator="greaterThan">
      <formula>60124</formula>
    </cfRule>
    <cfRule type="cellIs" dxfId="145" priority="78" operator="equal">
      <formula>60124</formula>
    </cfRule>
  </conditionalFormatting>
  <conditionalFormatting sqref="G4">
    <cfRule type="cellIs" dxfId="141" priority="73" operator="lessThan">
      <formula>10400</formula>
    </cfRule>
    <cfRule type="cellIs" dxfId="140" priority="74" operator="greaterThan">
      <formula>10400</formula>
    </cfRule>
    <cfRule type="cellIs" dxfId="139" priority="75" operator="equal">
      <formula>10400</formula>
    </cfRule>
  </conditionalFormatting>
  <conditionalFormatting sqref="G5">
    <cfRule type="cellIs" dxfId="129" priority="7" operator="lessThan">
      <formula>480</formula>
    </cfRule>
    <cfRule type="cellIs" dxfId="130" priority="8" operator="greaterThan">
      <formula>480</formula>
    </cfRule>
    <cfRule type="cellIs" dxfId="131" priority="9" operator="equal">
      <formula>480</formula>
    </cfRule>
    <cfRule type="cellIs" dxfId="135" priority="47" operator="equal">
      <formula>480</formula>
    </cfRule>
    <cfRule type="cellIs" dxfId="134" priority="70" operator="lessThan">
      <formula>0</formula>
    </cfRule>
    <cfRule type="cellIs" dxfId="133" priority="71" operator="greaterThan">
      <formula>0</formula>
    </cfRule>
    <cfRule type="cellIs" dxfId="132" priority="72" operator="equal">
      <formula>0</formula>
    </cfRule>
  </conditionalFormatting>
  <conditionalFormatting sqref="G6">
    <cfRule type="cellIs" dxfId="121" priority="18" operator="lessThan">
      <formula>33724</formula>
    </cfRule>
    <cfRule type="cellIs" dxfId="120" priority="19" operator="greaterThan">
      <formula>33724</formula>
    </cfRule>
    <cfRule type="cellIs" dxfId="119" priority="20" operator="equal">
      <formula>33724</formula>
    </cfRule>
    <cfRule type="cellIs" dxfId="118" priority="67" operator="lessThan">
      <formula>34000</formula>
    </cfRule>
    <cfRule type="cellIs" dxfId="117" priority="68" operator="greaterThan">
      <formula>34000</formula>
    </cfRule>
    <cfRule type="cellIs" dxfId="116" priority="69" operator="equal">
      <formula>34000</formula>
    </cfRule>
  </conditionalFormatting>
  <conditionalFormatting sqref="G7:G20">
    <cfRule type="cellIs" dxfId="109" priority="64" operator="greaterThan">
      <formula>7000</formula>
    </cfRule>
    <cfRule type="cellIs" dxfId="108" priority="65" operator="lessThan">
      <formula>7000</formula>
    </cfRule>
    <cfRule type="cellIs" dxfId="107" priority="66" operator="equal">
      <formula>7000</formula>
    </cfRule>
  </conditionalFormatting>
  <conditionalFormatting sqref="G21:G23">
    <cfRule type="cellIs" dxfId="103" priority="61" operator="lessThan">
      <formula>1935</formula>
    </cfRule>
    <cfRule type="cellIs" dxfId="102" priority="62" operator="greaterThan">
      <formula>1935</formula>
    </cfRule>
    <cfRule type="cellIs" dxfId="101" priority="63" operator="equal">
      <formula>1935</formula>
    </cfRule>
  </conditionalFormatting>
  <conditionalFormatting sqref="G24:G25">
    <cfRule type="cellIs" dxfId="97" priority="58" operator="lessThan">
      <formula>53400</formula>
    </cfRule>
    <cfRule type="cellIs" dxfId="96" priority="59" operator="greaterThan">
      <formula>53400</formula>
    </cfRule>
    <cfRule type="cellIs" dxfId="95" priority="60" operator="equal">
      <formula>53400</formula>
    </cfRule>
  </conditionalFormatting>
  <conditionalFormatting sqref="G26">
    <cfRule type="cellIs" dxfId="91" priority="55" operator="lessThan">
      <formula>6000</formula>
    </cfRule>
    <cfRule type="cellIs" dxfId="90" priority="56" operator="greaterThan">
      <formula>6000</formula>
    </cfRule>
    <cfRule type="cellIs" dxfId="89" priority="57" operator="equal">
      <formula>6000</formula>
    </cfRule>
  </conditionalFormatting>
  <conditionalFormatting sqref="G27">
    <cfRule type="cellIs" dxfId="85" priority="27" operator="equal">
      <formula>25424</formula>
    </cfRule>
    <cfRule type="cellIs" dxfId="84" priority="52" operator="lessThan">
      <formula>25465</formula>
    </cfRule>
    <cfRule type="cellIs" dxfId="83" priority="53" operator="greaterThan">
      <formula>25465</formula>
    </cfRule>
    <cfRule type="cellIs" dxfId="82" priority="54" operator="equal">
      <formula>25465</formula>
    </cfRule>
  </conditionalFormatting>
  <conditionalFormatting sqref="G28">
    <cfRule type="cellIs" dxfId="77" priority="49" operator="lessThan">
      <formula>10400</formula>
    </cfRule>
    <cfRule type="cellIs" dxfId="76" priority="50" operator="greaterThan">
      <formula>10400</formula>
    </cfRule>
    <cfRule type="cellIs" dxfId="75" priority="51" operator="equal">
      <formula>10400</formula>
    </cfRule>
  </conditionalFormatting>
  <conditionalFormatting sqref="G8">
    <cfRule type="cellIs" dxfId="71" priority="46" operator="equal">
      <formula>20000</formula>
    </cfRule>
  </conditionalFormatting>
  <conditionalFormatting sqref="G9">
    <cfRule type="cellIs" dxfId="69" priority="45" operator="equal">
      <formula>6000</formula>
    </cfRule>
  </conditionalFormatting>
  <conditionalFormatting sqref="G10">
    <cfRule type="cellIs" dxfId="67" priority="44" operator="equal">
      <formula>25000</formula>
    </cfRule>
  </conditionalFormatting>
  <conditionalFormatting sqref="G11">
    <cfRule type="cellIs" dxfId="65" priority="43" operator="equal">
      <formula>2000</formula>
    </cfRule>
  </conditionalFormatting>
  <conditionalFormatting sqref="G12">
    <cfRule type="cellIs" dxfId="63" priority="42" operator="equal">
      <formula>124</formula>
    </cfRule>
  </conditionalFormatting>
  <conditionalFormatting sqref="G13">
    <cfRule type="cellIs" dxfId="61" priority="15" operator="lessThan">
      <formula>1700</formula>
    </cfRule>
    <cfRule type="cellIs" dxfId="60" priority="16" operator="greaterThan">
      <formula>1700</formula>
    </cfRule>
    <cfRule type="cellIs" dxfId="59" priority="17" operator="between">
      <formula>1700</formula>
      <formula>1700</formula>
    </cfRule>
    <cfRule type="cellIs" dxfId="58" priority="41" operator="equal">
      <formula>1976</formula>
    </cfRule>
  </conditionalFormatting>
  <conditionalFormatting sqref="G14">
    <cfRule type="cellIs" dxfId="53" priority="40" operator="equal">
      <formula>9000</formula>
    </cfRule>
  </conditionalFormatting>
  <conditionalFormatting sqref="G15">
    <cfRule type="cellIs" dxfId="51" priority="14" operator="equal">
      <formula>6276</formula>
    </cfRule>
    <cfRule type="cellIs" dxfId="50" priority="39" operator="equal">
      <formula>6000</formula>
    </cfRule>
  </conditionalFormatting>
  <conditionalFormatting sqref="G16">
    <cfRule type="cellIs" dxfId="47" priority="38" operator="equal">
      <formula>600</formula>
    </cfRule>
  </conditionalFormatting>
  <conditionalFormatting sqref="G17">
    <cfRule type="cellIs" dxfId="45" priority="37" operator="equal">
      <formula>600</formula>
    </cfRule>
  </conditionalFormatting>
  <conditionalFormatting sqref="G18">
    <cfRule type="cellIs" dxfId="43" priority="36" operator="equal">
      <formula>120</formula>
    </cfRule>
  </conditionalFormatting>
  <conditionalFormatting sqref="G19">
    <cfRule type="cellIs" dxfId="41" priority="34" operator="equal">
      <formula>124</formula>
    </cfRule>
    <cfRule type="cellIs" dxfId="40" priority="35" operator="equal">
      <formula>124</formula>
    </cfRule>
  </conditionalFormatting>
  <conditionalFormatting sqref="G20">
    <cfRule type="cellIs" dxfId="37" priority="33" operator="equal">
      <formula>300</formula>
    </cfRule>
  </conditionalFormatting>
  <conditionalFormatting sqref="G21">
    <cfRule type="cellIs" dxfId="35" priority="13" operator="equal">
      <formula>1700</formula>
    </cfRule>
    <cfRule type="cellIs" dxfId="34" priority="32" operator="equal">
      <formula>1976</formula>
    </cfRule>
  </conditionalFormatting>
  <conditionalFormatting sqref="G22">
    <cfRule type="cellIs" dxfId="31" priority="30" operator="equal">
      <formula>2000</formula>
    </cfRule>
    <cfRule type="cellIs" dxfId="30" priority="31" operator="equal">
      <formula>2000</formula>
    </cfRule>
  </conditionalFormatting>
  <conditionalFormatting sqref="G23">
    <cfRule type="cellIs" dxfId="27" priority="12" operator="equal">
      <formula>51124</formula>
    </cfRule>
    <cfRule type="cellIs" dxfId="26" priority="29" operator="equal">
      <formula>51400</formula>
    </cfRule>
  </conditionalFormatting>
  <conditionalFormatting sqref="G25">
    <cfRule type="cellIs" dxfId="23" priority="10" operator="equal">
      <formula>21700</formula>
    </cfRule>
    <cfRule type="cellIs" dxfId="22" priority="28" operator="equal">
      <formula>21976</formula>
    </cfRule>
  </conditionalFormatting>
  <conditionalFormatting sqref="G29">
    <cfRule type="cellIs" dxfId="17" priority="5" operator="lessThan">
      <formula>20000</formula>
    </cfRule>
    <cfRule type="cellIs" dxfId="18" priority="6" operator="greaterThan">
      <formula>20000</formula>
    </cfRule>
    <cfRule type="cellIs" dxfId="19" priority="26" operator="equal">
      <formula>20000</formula>
    </cfRule>
  </conditionalFormatting>
  <conditionalFormatting sqref="G30">
    <cfRule type="cellIs" dxfId="11" priority="3" operator="lessThan">
      <formula>26000</formula>
    </cfRule>
    <cfRule type="cellIs" dxfId="12" priority="4" operator="greaterThan">
      <formula>26000</formula>
    </cfRule>
    <cfRule type="cellIs" dxfId="13" priority="25" operator="equal">
      <formula>26000</formula>
    </cfRule>
  </conditionalFormatting>
  <conditionalFormatting sqref="G31">
    <cfRule type="cellIs" dxfId="5" priority="1" operator="lessThan">
      <formula>10400</formula>
    </cfRule>
    <cfRule type="cellIs" dxfId="6" priority="2" operator="greaterThan">
      <formula>10400</formula>
    </cfRule>
    <cfRule type="cellIs" dxfId="7" priority="24" operator="equal">
      <formula>10400</formula>
    </cfRule>
  </conditionalFormatting>
  <conditionalFormatting sqref="G24">
    <cfRule type="cellIs" dxfId="1" priority="11" operator="equal">
      <formula>53124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პირობა</vt:lpstr>
      <vt:lpstr>1. სარეგისტრაციო ჟურნალი</vt:lpstr>
      <vt:lpstr>ტ</vt:lpstr>
      <vt:lpstr>4. საცდელი ბალანსი</vt:lpstr>
      <vt:lpstr>სრული შემოსავლების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  <vt:lpstr>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2019-07-31T18:26:34Z</dcterms:modified>
</cp:coreProperties>
</file>